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60" windowHeight="7815"/>
  </bookViews>
  <sheets>
    <sheet name="3-26" sheetId="4" r:id="rId1"/>
    <sheet name="3-27,3-28" sheetId="1" r:id="rId2"/>
    <sheet name="3-30" sheetId="6" r:id="rId3"/>
    <sheet name="3-31,3-32" sheetId="5" r:id="rId4"/>
    <sheet name="3-34" sheetId="8" r:id="rId5"/>
    <sheet name="3-35,3-36" sheetId="7" r:id="rId6"/>
    <sheet name="3-29,3-33,3-37,3-38" sheetId="9" r:id="rId7"/>
  </sheets>
  <calcPr calcId="125725" iterate="1" iterateCount="1000" iterateDelta="1"/>
</workbook>
</file>

<file path=xl/calcChain.xml><?xml version="1.0" encoding="utf-8"?>
<calcChain xmlns="http://schemas.openxmlformats.org/spreadsheetml/2006/main">
  <c r="E11" i="5"/>
  <c r="F7" i="6"/>
  <c r="D7"/>
  <c r="H7" i="7"/>
  <c r="G7"/>
  <c r="F7"/>
  <c r="E7"/>
  <c r="D7"/>
  <c r="C7"/>
  <c r="D16" i="1"/>
  <c r="D25" s="1"/>
  <c r="H11" i="5"/>
  <c r="H21" s="1"/>
  <c r="L272" i="9"/>
  <c r="K272"/>
  <c r="J272"/>
  <c r="I272"/>
  <c r="L271"/>
  <c r="K271"/>
  <c r="J271"/>
  <c r="I271"/>
  <c r="L270"/>
  <c r="K270"/>
  <c r="J270"/>
  <c r="I270"/>
  <c r="L269"/>
  <c r="K269"/>
  <c r="J269"/>
  <c r="I269"/>
  <c r="L268"/>
  <c r="K268"/>
  <c r="J268"/>
  <c r="I268"/>
  <c r="L267"/>
  <c r="K267"/>
  <c r="J267"/>
  <c r="I267"/>
  <c r="L266"/>
  <c r="K266"/>
  <c r="J266"/>
  <c r="I266"/>
  <c r="L265"/>
  <c r="K265"/>
  <c r="J265"/>
  <c r="I265"/>
  <c r="L264"/>
  <c r="K264"/>
  <c r="J264"/>
  <c r="I264"/>
  <c r="L263"/>
  <c r="K263"/>
  <c r="J263"/>
  <c r="I263"/>
  <c r="L262"/>
  <c r="K262"/>
  <c r="J262"/>
  <c r="I262"/>
  <c r="L261"/>
  <c r="K261"/>
  <c r="J261"/>
  <c r="I261"/>
  <c r="L260"/>
  <c r="K260"/>
  <c r="J260"/>
  <c r="I260"/>
  <c r="L259"/>
  <c r="K259"/>
  <c r="J259"/>
  <c r="I259"/>
  <c r="L258"/>
  <c r="K258"/>
  <c r="J258"/>
  <c r="I258"/>
  <c r="L257"/>
  <c r="K257"/>
  <c r="J257"/>
  <c r="I257"/>
  <c r="L256"/>
  <c r="K256"/>
  <c r="J256"/>
  <c r="I256"/>
  <c r="L255"/>
  <c r="K255"/>
  <c r="J255"/>
  <c r="I255"/>
  <c r="L254"/>
  <c r="K254"/>
  <c r="J254"/>
  <c r="I254"/>
  <c r="L253"/>
  <c r="K253"/>
  <c r="J253"/>
  <c r="I253"/>
  <c r="L252"/>
  <c r="K252"/>
  <c r="J252"/>
  <c r="I252"/>
  <c r="L251"/>
  <c r="K251"/>
  <c r="J251"/>
  <c r="I251"/>
  <c r="L250"/>
  <c r="K250"/>
  <c r="J250"/>
  <c r="I250"/>
  <c r="L249"/>
  <c r="K249"/>
  <c r="J249"/>
  <c r="I249"/>
  <c r="L248"/>
  <c r="K248"/>
  <c r="J248"/>
  <c r="I248"/>
  <c r="L247"/>
  <c r="K247"/>
  <c r="J247"/>
  <c r="I247"/>
  <c r="L246"/>
  <c r="K246"/>
  <c r="J246"/>
  <c r="I246"/>
  <c r="L245"/>
  <c r="K245"/>
  <c r="J245"/>
  <c r="I245"/>
  <c r="L244"/>
  <c r="K244"/>
  <c r="J244"/>
  <c r="I244"/>
  <c r="L243"/>
  <c r="K243"/>
  <c r="J243"/>
  <c r="I243"/>
  <c r="L242"/>
  <c r="K242"/>
  <c r="J242"/>
  <c r="I242"/>
  <c r="L241"/>
  <c r="K241"/>
  <c r="J241"/>
  <c r="I241"/>
  <c r="L240"/>
  <c r="K240"/>
  <c r="J240"/>
  <c r="I240"/>
  <c r="L239"/>
  <c r="K239"/>
  <c r="J239"/>
  <c r="I239"/>
  <c r="L238"/>
  <c r="K238"/>
  <c r="J238"/>
  <c r="I238"/>
  <c r="L237"/>
  <c r="K237"/>
  <c r="J237"/>
  <c r="I237"/>
  <c r="L236"/>
  <c r="K236"/>
  <c r="J236"/>
  <c r="I236"/>
  <c r="L235"/>
  <c r="K235"/>
  <c r="J235"/>
  <c r="I235"/>
  <c r="L234"/>
  <c r="K234"/>
  <c r="J234"/>
  <c r="I234"/>
  <c r="L233"/>
  <c r="K233"/>
  <c r="J233"/>
  <c r="I233"/>
  <c r="L232"/>
  <c r="K232"/>
  <c r="J232"/>
  <c r="I232"/>
  <c r="K4" i="4"/>
  <c r="G7"/>
  <c r="D7"/>
  <c r="L6" s="1"/>
  <c r="H6" i="7"/>
  <c r="H22" s="1"/>
  <c r="H14"/>
  <c r="H24" s="1"/>
  <c r="H31" s="1"/>
  <c r="P4" i="8"/>
  <c r="H7"/>
  <c r="P5" s="1"/>
  <c r="O5" i="4"/>
  <c r="L5"/>
  <c r="P5" i="6"/>
  <c r="O5"/>
  <c r="N5"/>
  <c r="M5"/>
  <c r="L5"/>
  <c r="K5"/>
  <c r="P6"/>
  <c r="P4"/>
  <c r="H7"/>
  <c r="H6" i="5"/>
  <c r="H19" s="1"/>
  <c r="H7" i="1"/>
  <c r="H6"/>
  <c r="H16"/>
  <c r="H22" s="1"/>
  <c r="P4" i="4"/>
  <c r="H7"/>
  <c r="P6" s="1"/>
  <c r="L231" i="9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K231"/>
  <c r="J231"/>
  <c r="I231"/>
  <c r="K230"/>
  <c r="J230"/>
  <c r="I230"/>
  <c r="K229"/>
  <c r="J229"/>
  <c r="I229"/>
  <c r="K228"/>
  <c r="J228"/>
  <c r="I228"/>
  <c r="K227"/>
  <c r="J227"/>
  <c r="I227"/>
  <c r="K226"/>
  <c r="J226"/>
  <c r="I226"/>
  <c r="K225"/>
  <c r="J225"/>
  <c r="I225"/>
  <c r="K224"/>
  <c r="J224"/>
  <c r="I224"/>
  <c r="K223"/>
  <c r="J223"/>
  <c r="I223"/>
  <c r="K222"/>
  <c r="J222"/>
  <c r="I222"/>
  <c r="K221"/>
  <c r="J221"/>
  <c r="I221"/>
  <c r="K220"/>
  <c r="J220"/>
  <c r="I220"/>
  <c r="K219"/>
  <c r="J219"/>
  <c r="I219"/>
  <c r="K218"/>
  <c r="J218"/>
  <c r="I218"/>
  <c r="K217"/>
  <c r="J217"/>
  <c r="I217"/>
  <c r="K216"/>
  <c r="J216"/>
  <c r="I216"/>
  <c r="K215"/>
  <c r="J215"/>
  <c r="I215"/>
  <c r="K214"/>
  <c r="J214"/>
  <c r="I214"/>
  <c r="K213"/>
  <c r="J213"/>
  <c r="I213"/>
  <c r="K212"/>
  <c r="J212"/>
  <c r="I212"/>
  <c r="K211"/>
  <c r="J211"/>
  <c r="I211"/>
  <c r="K210"/>
  <c r="J210"/>
  <c r="I210"/>
  <c r="K209"/>
  <c r="J209"/>
  <c r="I209"/>
  <c r="K208"/>
  <c r="J208"/>
  <c r="I208"/>
  <c r="K207"/>
  <c r="J207"/>
  <c r="I207"/>
  <c r="K206"/>
  <c r="J206"/>
  <c r="I206"/>
  <c r="K205"/>
  <c r="J205"/>
  <c r="I205"/>
  <c r="K204"/>
  <c r="J204"/>
  <c r="I204"/>
  <c r="K203"/>
  <c r="J203"/>
  <c r="I203"/>
  <c r="K202"/>
  <c r="J202"/>
  <c r="I202"/>
  <c r="K201"/>
  <c r="J201"/>
  <c r="I201"/>
  <c r="K200"/>
  <c r="J200"/>
  <c r="I200"/>
  <c r="K199"/>
  <c r="J199"/>
  <c r="I199"/>
  <c r="K198"/>
  <c r="J198"/>
  <c r="I198"/>
  <c r="K197"/>
  <c r="J197"/>
  <c r="I197"/>
  <c r="K196"/>
  <c r="J196"/>
  <c r="I196"/>
  <c r="K195"/>
  <c r="J195"/>
  <c r="I195"/>
  <c r="K194"/>
  <c r="J194"/>
  <c r="I194"/>
  <c r="K193"/>
  <c r="J193"/>
  <c r="I193"/>
  <c r="K192"/>
  <c r="J192"/>
  <c r="I192"/>
  <c r="K191"/>
  <c r="J191"/>
  <c r="I191"/>
  <c r="K190"/>
  <c r="J190"/>
  <c r="I190"/>
  <c r="K189"/>
  <c r="J189"/>
  <c r="I189"/>
  <c r="K188"/>
  <c r="J188"/>
  <c r="I188"/>
  <c r="K187"/>
  <c r="J187"/>
  <c r="I187"/>
  <c r="K186"/>
  <c r="J186"/>
  <c r="I186"/>
  <c r="K185"/>
  <c r="J185"/>
  <c r="I185"/>
  <c r="K184"/>
  <c r="J184"/>
  <c r="I184"/>
  <c r="K183"/>
  <c r="J183"/>
  <c r="I183"/>
  <c r="K182"/>
  <c r="J182"/>
  <c r="I182"/>
  <c r="K181"/>
  <c r="J181"/>
  <c r="I181"/>
  <c r="K180"/>
  <c r="J180"/>
  <c r="I180"/>
  <c r="K179"/>
  <c r="J179"/>
  <c r="I179"/>
  <c r="K178"/>
  <c r="J178"/>
  <c r="I178"/>
  <c r="K177"/>
  <c r="J177"/>
  <c r="I177"/>
  <c r="K176"/>
  <c r="J176"/>
  <c r="I176"/>
  <c r="K175"/>
  <c r="J175"/>
  <c r="I175"/>
  <c r="K174"/>
  <c r="J174"/>
  <c r="I174"/>
  <c r="K173"/>
  <c r="J173"/>
  <c r="I173"/>
  <c r="K172"/>
  <c r="J172"/>
  <c r="I172"/>
  <c r="K171"/>
  <c r="J171"/>
  <c r="I171"/>
  <c r="K170"/>
  <c r="J170"/>
  <c r="I170"/>
  <c r="K169"/>
  <c r="J169"/>
  <c r="I169"/>
  <c r="K168"/>
  <c r="J168"/>
  <c r="I168"/>
  <c r="K167"/>
  <c r="J167"/>
  <c r="I167"/>
  <c r="K166"/>
  <c r="J166"/>
  <c r="I166"/>
  <c r="K165"/>
  <c r="J165"/>
  <c r="I165"/>
  <c r="K164"/>
  <c r="J164"/>
  <c r="I164"/>
  <c r="K163"/>
  <c r="J163"/>
  <c r="I163"/>
  <c r="K162"/>
  <c r="J162"/>
  <c r="I162"/>
  <c r="K161"/>
  <c r="J161"/>
  <c r="I161"/>
  <c r="K160"/>
  <c r="J160"/>
  <c r="I160"/>
  <c r="K159"/>
  <c r="J159"/>
  <c r="I159"/>
  <c r="K158"/>
  <c r="J158"/>
  <c r="I158"/>
  <c r="K157"/>
  <c r="J157"/>
  <c r="I157"/>
  <c r="K156"/>
  <c r="J156"/>
  <c r="I156"/>
  <c r="K155"/>
  <c r="J155"/>
  <c r="I155"/>
  <c r="K154"/>
  <c r="J154"/>
  <c r="I154"/>
  <c r="K153"/>
  <c r="J153"/>
  <c r="I153"/>
  <c r="K152"/>
  <c r="J152"/>
  <c r="I152"/>
  <c r="K151"/>
  <c r="J151"/>
  <c r="I151"/>
  <c r="K150"/>
  <c r="J150"/>
  <c r="I150"/>
  <c r="K149"/>
  <c r="J149"/>
  <c r="I149"/>
  <c r="K148"/>
  <c r="J148"/>
  <c r="I148"/>
  <c r="K147"/>
  <c r="J147"/>
  <c r="I147"/>
  <c r="K146"/>
  <c r="J146"/>
  <c r="I146"/>
  <c r="K145"/>
  <c r="J145"/>
  <c r="I145"/>
  <c r="K144"/>
  <c r="J144"/>
  <c r="I144"/>
  <c r="K143"/>
  <c r="J143"/>
  <c r="I143"/>
  <c r="K142"/>
  <c r="J142"/>
  <c r="I142"/>
  <c r="K141"/>
  <c r="J141"/>
  <c r="I141"/>
  <c r="K140"/>
  <c r="J140"/>
  <c r="I140"/>
  <c r="K139"/>
  <c r="J139"/>
  <c r="I139"/>
  <c r="K138"/>
  <c r="J138"/>
  <c r="I138"/>
  <c r="K137"/>
  <c r="J137"/>
  <c r="I137"/>
  <c r="K136"/>
  <c r="J136"/>
  <c r="I136"/>
  <c r="K135"/>
  <c r="J135"/>
  <c r="I135"/>
  <c r="K134"/>
  <c r="J134"/>
  <c r="I134"/>
  <c r="K133"/>
  <c r="J133"/>
  <c r="I133"/>
  <c r="K132"/>
  <c r="J132"/>
  <c r="I132"/>
  <c r="K131"/>
  <c r="J131"/>
  <c r="I131"/>
  <c r="K130"/>
  <c r="J130"/>
  <c r="I130"/>
  <c r="K129"/>
  <c r="J129"/>
  <c r="I129"/>
  <c r="K128"/>
  <c r="J128"/>
  <c r="I128"/>
  <c r="K127"/>
  <c r="J127"/>
  <c r="I127"/>
  <c r="K126"/>
  <c r="J126"/>
  <c r="I126"/>
  <c r="K125"/>
  <c r="J125"/>
  <c r="I125"/>
  <c r="K124"/>
  <c r="J124"/>
  <c r="I124"/>
  <c r="K123"/>
  <c r="J123"/>
  <c r="I123"/>
  <c r="K122"/>
  <c r="J122"/>
  <c r="I122"/>
  <c r="K121"/>
  <c r="J121"/>
  <c r="I121"/>
  <c r="K120"/>
  <c r="J120"/>
  <c r="I120"/>
  <c r="K119"/>
  <c r="J119"/>
  <c r="I119"/>
  <c r="K118"/>
  <c r="J118"/>
  <c r="I118"/>
  <c r="K117"/>
  <c r="J117"/>
  <c r="I117"/>
  <c r="K116"/>
  <c r="J116"/>
  <c r="I116"/>
  <c r="K115"/>
  <c r="J115"/>
  <c r="I115"/>
  <c r="K114"/>
  <c r="J114"/>
  <c r="I114"/>
  <c r="K113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K88"/>
  <c r="J88"/>
  <c r="I88"/>
  <c r="K87"/>
  <c r="J87"/>
  <c r="I87"/>
  <c r="K86"/>
  <c r="J86"/>
  <c r="I86"/>
  <c r="K85"/>
  <c r="J85"/>
  <c r="I85"/>
  <c r="K84"/>
  <c r="J84"/>
  <c r="I84"/>
  <c r="K83"/>
  <c r="J83"/>
  <c r="I83"/>
  <c r="K82"/>
  <c r="J82"/>
  <c r="I82"/>
  <c r="K81"/>
  <c r="J81"/>
  <c r="I81"/>
  <c r="K80"/>
  <c r="J80"/>
  <c r="I80"/>
  <c r="K79"/>
  <c r="J79"/>
  <c r="I79"/>
  <c r="K78"/>
  <c r="J78"/>
  <c r="I78"/>
  <c r="K77"/>
  <c r="J77"/>
  <c r="I77"/>
  <c r="K76"/>
  <c r="J76"/>
  <c r="I76"/>
  <c r="K75"/>
  <c r="J75"/>
  <c r="I75"/>
  <c r="K74"/>
  <c r="J74"/>
  <c r="I74"/>
  <c r="K73"/>
  <c r="J73"/>
  <c r="I73"/>
  <c r="K72"/>
  <c r="J72"/>
  <c r="I72"/>
  <c r="K71"/>
  <c r="J71"/>
  <c r="I71"/>
  <c r="K70"/>
  <c r="J70"/>
  <c r="I70"/>
  <c r="K69"/>
  <c r="J69"/>
  <c r="I69"/>
  <c r="K68"/>
  <c r="J68"/>
  <c r="I68"/>
  <c r="K67"/>
  <c r="J67"/>
  <c r="I67"/>
  <c r="K66"/>
  <c r="J66"/>
  <c r="I66"/>
  <c r="K65"/>
  <c r="J65"/>
  <c r="I65"/>
  <c r="K64"/>
  <c r="J64"/>
  <c r="I64"/>
  <c r="K63"/>
  <c r="J63"/>
  <c r="I63"/>
  <c r="K62"/>
  <c r="J62"/>
  <c r="I62"/>
  <c r="K61"/>
  <c r="J61"/>
  <c r="I61"/>
  <c r="K60"/>
  <c r="J60"/>
  <c r="I60"/>
  <c r="K59"/>
  <c r="J59"/>
  <c r="I59"/>
  <c r="K58"/>
  <c r="J58"/>
  <c r="I58"/>
  <c r="K57"/>
  <c r="J57"/>
  <c r="I57"/>
  <c r="K56"/>
  <c r="J56"/>
  <c r="I56"/>
  <c r="K55"/>
  <c r="J55"/>
  <c r="I55"/>
  <c r="K54"/>
  <c r="J54"/>
  <c r="I54"/>
  <c r="K53"/>
  <c r="J53"/>
  <c r="I53"/>
  <c r="K52"/>
  <c r="J52"/>
  <c r="I52"/>
  <c r="K51"/>
  <c r="J51"/>
  <c r="I51"/>
  <c r="K50"/>
  <c r="J50"/>
  <c r="I50"/>
  <c r="K49"/>
  <c r="J49"/>
  <c r="I49"/>
  <c r="K48"/>
  <c r="J48"/>
  <c r="I48"/>
  <c r="K47"/>
  <c r="J47"/>
  <c r="I47"/>
  <c r="K46"/>
  <c r="J46"/>
  <c r="I46"/>
  <c r="K45"/>
  <c r="J45"/>
  <c r="I45"/>
  <c r="K44"/>
  <c r="J44"/>
  <c r="I44"/>
  <c r="K43"/>
  <c r="J43"/>
  <c r="I43"/>
  <c r="K42"/>
  <c r="J42"/>
  <c r="I42"/>
  <c r="K41"/>
  <c r="J41"/>
  <c r="I41"/>
  <c r="K40"/>
  <c r="J40"/>
  <c r="I40"/>
  <c r="K39"/>
  <c r="J39"/>
  <c r="I39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K31"/>
  <c r="J31"/>
  <c r="I31"/>
  <c r="K30"/>
  <c r="J30"/>
  <c r="I30"/>
  <c r="K29"/>
  <c r="J29"/>
  <c r="I29"/>
  <c r="K28"/>
  <c r="J28"/>
  <c r="I28"/>
  <c r="K27"/>
  <c r="J27"/>
  <c r="I27"/>
  <c r="K26"/>
  <c r="J26"/>
  <c r="I26"/>
  <c r="K25"/>
  <c r="J25"/>
  <c r="I25"/>
  <c r="K24"/>
  <c r="J24"/>
  <c r="I24"/>
  <c r="K23"/>
  <c r="J23"/>
  <c r="I23"/>
  <c r="K22"/>
  <c r="J22"/>
  <c r="I22"/>
  <c r="K21"/>
  <c r="J21"/>
  <c r="I21"/>
  <c r="K20"/>
  <c r="J20"/>
  <c r="I20"/>
  <c r="K19"/>
  <c r="J19"/>
  <c r="I19"/>
  <c r="K18"/>
  <c r="J18"/>
  <c r="I18"/>
  <c r="K17"/>
  <c r="J17"/>
  <c r="I17"/>
  <c r="K16"/>
  <c r="J16"/>
  <c r="I16"/>
  <c r="K15"/>
  <c r="J15"/>
  <c r="I15"/>
  <c r="K14"/>
  <c r="J14"/>
  <c r="I14"/>
  <c r="K13"/>
  <c r="J13"/>
  <c r="I13"/>
  <c r="K12"/>
  <c r="J12"/>
  <c r="I12"/>
  <c r="K11"/>
  <c r="J11"/>
  <c r="I11"/>
  <c r="K10"/>
  <c r="J10"/>
  <c r="I10"/>
  <c r="K9"/>
  <c r="J9"/>
  <c r="I9"/>
  <c r="K8"/>
  <c r="J8"/>
  <c r="I8"/>
  <c r="K7"/>
  <c r="J7"/>
  <c r="I7"/>
  <c r="K6"/>
  <c r="J6"/>
  <c r="I6"/>
  <c r="K5"/>
  <c r="J5"/>
  <c r="I5"/>
  <c r="K4"/>
  <c r="J4"/>
  <c r="I4"/>
  <c r="K3"/>
  <c r="J3"/>
  <c r="I3"/>
  <c r="K2"/>
  <c r="J2"/>
  <c r="I2"/>
  <c r="G7" i="8"/>
  <c r="F7"/>
  <c r="E7"/>
  <c r="D7"/>
  <c r="C7"/>
  <c r="G5"/>
  <c r="F5"/>
  <c r="N6" s="1"/>
  <c r="E5"/>
  <c r="D5"/>
  <c r="G4"/>
  <c r="O5" s="1"/>
  <c r="F4"/>
  <c r="N4" s="1"/>
  <c r="E4"/>
  <c r="M4" s="1"/>
  <c r="D4"/>
  <c r="L4" s="1"/>
  <c r="C5"/>
  <c r="C4"/>
  <c r="K5" s="1"/>
  <c r="M6"/>
  <c r="G14" i="7"/>
  <c r="G24" s="1"/>
  <c r="G31" s="1"/>
  <c r="F14"/>
  <c r="F24" s="1"/>
  <c r="F31" s="1"/>
  <c r="E14"/>
  <c r="E23" s="1"/>
  <c r="D14"/>
  <c r="D24" s="1"/>
  <c r="D31" s="1"/>
  <c r="E24"/>
  <c r="E31" s="1"/>
  <c r="G6"/>
  <c r="F6"/>
  <c r="E6"/>
  <c r="E22" s="1"/>
  <c r="D6"/>
  <c r="C6"/>
  <c r="E21"/>
  <c r="G7" i="6"/>
  <c r="O6" s="1"/>
  <c r="E7"/>
  <c r="C7"/>
  <c r="N6"/>
  <c r="M6"/>
  <c r="L6"/>
  <c r="K6"/>
  <c r="O4"/>
  <c r="N4"/>
  <c r="M4"/>
  <c r="L4"/>
  <c r="K4"/>
  <c r="G11" i="5"/>
  <c r="G21" s="1"/>
  <c r="F11"/>
  <c r="F21" s="1"/>
  <c r="E21"/>
  <c r="D11"/>
  <c r="D20" s="1"/>
  <c r="G6"/>
  <c r="G19" s="1"/>
  <c r="F6"/>
  <c r="E6"/>
  <c r="E19" s="1"/>
  <c r="D6"/>
  <c r="C6"/>
  <c r="O4" i="4"/>
  <c r="N4"/>
  <c r="M4"/>
  <c r="L4"/>
  <c r="O6"/>
  <c r="F7"/>
  <c r="N6" s="1"/>
  <c r="E7"/>
  <c r="M6" s="1"/>
  <c r="C7"/>
  <c r="K6" s="1"/>
  <c r="G7" i="1"/>
  <c r="F7"/>
  <c r="E7"/>
  <c r="D7"/>
  <c r="D24" s="1"/>
  <c r="C7"/>
  <c r="G16"/>
  <c r="G25" s="1"/>
  <c r="F16"/>
  <c r="F22" s="1"/>
  <c r="E16"/>
  <c r="E25" s="1"/>
  <c r="G6"/>
  <c r="G23" s="1"/>
  <c r="F6"/>
  <c r="F23" s="1"/>
  <c r="E6"/>
  <c r="E23" s="1"/>
  <c r="D6"/>
  <c r="D23" s="1"/>
  <c r="C6"/>
  <c r="K6" i="8" l="1"/>
  <c r="P6"/>
  <c r="L6"/>
  <c r="H29" i="7"/>
  <c r="H23"/>
  <c r="F21"/>
  <c r="F22"/>
  <c r="F29" s="1"/>
  <c r="F23"/>
  <c r="G23"/>
  <c r="H21"/>
  <c r="D19" i="5"/>
  <c r="D26" s="1"/>
  <c r="F19"/>
  <c r="H26"/>
  <c r="F26"/>
  <c r="D21"/>
  <c r="H28" s="1"/>
  <c r="F18"/>
  <c r="H18"/>
  <c r="F20"/>
  <c r="F27" s="1"/>
  <c r="H20"/>
  <c r="H27" s="1"/>
  <c r="D18"/>
  <c r="H25" s="1"/>
  <c r="E18"/>
  <c r="G18"/>
  <c r="G25" s="1"/>
  <c r="E20"/>
  <c r="E27" s="1"/>
  <c r="G20"/>
  <c r="G27" s="1"/>
  <c r="E28"/>
  <c r="D27"/>
  <c r="E26"/>
  <c r="F25"/>
  <c r="N5" i="4"/>
  <c r="P5"/>
  <c r="K5"/>
  <c r="M5"/>
  <c r="D22" i="1"/>
  <c r="D29" s="1"/>
  <c r="F24"/>
  <c r="H23"/>
  <c r="E30"/>
  <c r="E24"/>
  <c r="G24"/>
  <c r="H24"/>
  <c r="H31" s="1"/>
  <c r="E22"/>
  <c r="G22"/>
  <c r="F25"/>
  <c r="F32" s="1"/>
  <c r="H25"/>
  <c r="M5" i="8"/>
  <c r="K4"/>
  <c r="L5"/>
  <c r="N5"/>
  <c r="D32" i="1"/>
  <c r="D31"/>
  <c r="F31"/>
  <c r="D30"/>
  <c r="F30"/>
  <c r="E31"/>
  <c r="G31"/>
  <c r="H30"/>
  <c r="G21" i="7"/>
  <c r="D23"/>
  <c r="D30" s="1"/>
  <c r="O4" i="8"/>
  <c r="O6"/>
  <c r="G22" i="7"/>
  <c r="D21"/>
  <c r="D28" s="1"/>
  <c r="D22"/>
  <c r="D29" s="1"/>
  <c r="G29" l="1"/>
  <c r="G28"/>
  <c r="H28"/>
  <c r="F28"/>
  <c r="E29"/>
  <c r="E28"/>
  <c r="D25" i="5"/>
  <c r="G26"/>
  <c r="E30" i="7"/>
  <c r="F30"/>
  <c r="G30"/>
  <c r="H30"/>
  <c r="G28" i="5"/>
  <c r="D28"/>
  <c r="E25"/>
  <c r="F28"/>
  <c r="H32" i="1"/>
  <c r="E32"/>
  <c r="G30"/>
  <c r="G32"/>
  <c r="G29"/>
  <c r="E29"/>
  <c r="H29"/>
  <c r="F29" l="1"/>
</calcChain>
</file>

<file path=xl/sharedStrings.xml><?xml version="1.0" encoding="utf-8"?>
<sst xmlns="http://schemas.openxmlformats.org/spreadsheetml/2006/main" count="205" uniqueCount="69">
  <si>
    <r>
      <t>2011/3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</si>
  <si>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2010/3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</si>
  <si>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2009/3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</si>
  <si>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2008/3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</si>
  <si>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2007/3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</si>
  <si>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t>福利厚生費</t>
    <rPh sb="0" eb="2">
      <t>フクリ</t>
    </rPh>
    <rPh sb="2" eb="5">
      <t>コウセイヒ</t>
    </rPh>
    <phoneticPr fontId="4"/>
  </si>
  <si>
    <r>
      <rPr>
        <sz val="10"/>
        <color theme="1"/>
        <rFont val="ＭＳ Ｐ明朝"/>
        <family val="1"/>
        <charset val="128"/>
      </rPr>
      <t>売上高</t>
    </r>
    <rPh sb="0" eb="2">
      <t>ウリアゲ</t>
    </rPh>
    <rPh sb="2" eb="3">
      <t>ダカ</t>
    </rPh>
    <phoneticPr fontId="4"/>
  </si>
  <si>
    <r>
      <rPr>
        <sz val="10"/>
        <color theme="1"/>
        <rFont val="ＭＳ Ｐ明朝"/>
        <family val="1"/>
        <charset val="128"/>
      </rPr>
      <t>売上原価</t>
    </r>
    <rPh sb="0" eb="2">
      <t>ウリアゲ</t>
    </rPh>
    <rPh sb="2" eb="4">
      <t>ゲンカ</t>
    </rPh>
    <phoneticPr fontId="4"/>
  </si>
  <si>
    <r>
      <rPr>
        <sz val="10"/>
        <color theme="1"/>
        <rFont val="ＭＳ Ｐ明朝"/>
        <family val="1"/>
        <charset val="128"/>
      </rPr>
      <t>人件費</t>
    </r>
    <rPh sb="0" eb="3">
      <t>ジンケンヒ</t>
    </rPh>
    <phoneticPr fontId="4"/>
  </si>
  <si>
    <r>
      <rPr>
        <sz val="10"/>
        <color theme="1"/>
        <rFont val="ＭＳ Ｐ明朝"/>
        <family val="1"/>
        <charset val="128"/>
      </rPr>
      <t>経常利益</t>
    </r>
    <rPh sb="0" eb="2">
      <t>ケイジョウ</t>
    </rPh>
    <rPh sb="2" eb="4">
      <t>リエキ</t>
    </rPh>
    <phoneticPr fontId="4"/>
  </si>
  <si>
    <r>
      <rPr>
        <sz val="10"/>
        <color theme="1"/>
        <rFont val="ＭＳ Ｐ明朝"/>
        <family val="1"/>
        <charset val="128"/>
      </rPr>
      <t>従業員数</t>
    </r>
    <rPh sb="0" eb="3">
      <t>ジュウギョウイン</t>
    </rPh>
    <rPh sb="3" eb="4">
      <t>スウ</t>
    </rPh>
    <phoneticPr fontId="4"/>
  </si>
  <si>
    <r>
      <rPr>
        <sz val="10"/>
        <color theme="1"/>
        <rFont val="ＭＳ Ｐ明朝"/>
        <family val="1"/>
        <charset val="128"/>
      </rPr>
      <t>平均臨時雇用者数</t>
    </r>
    <rPh sb="0" eb="2">
      <t>ヘイキン</t>
    </rPh>
    <rPh sb="2" eb="4">
      <t>リンジ</t>
    </rPh>
    <rPh sb="4" eb="7">
      <t>コヨウシャ</t>
    </rPh>
    <rPh sb="7" eb="8">
      <t>スウ</t>
    </rPh>
    <phoneticPr fontId="4"/>
  </si>
  <si>
    <r>
      <rPr>
        <sz val="10"/>
        <color theme="1"/>
        <rFont val="ＭＳ Ｐ明朝"/>
        <family val="1"/>
        <charset val="128"/>
      </rPr>
      <t>平均従業員数</t>
    </r>
    <r>
      <rPr>
        <vertAlign val="superscript"/>
        <sz val="10"/>
        <color theme="1"/>
        <rFont val="Times New Roman"/>
        <family val="1"/>
      </rPr>
      <t>*1</t>
    </r>
    <rPh sb="0" eb="2">
      <t>ヘイキン</t>
    </rPh>
    <rPh sb="2" eb="5">
      <t>ジュウギョウイン</t>
    </rPh>
    <rPh sb="5" eb="6">
      <t>スウ</t>
    </rPh>
    <phoneticPr fontId="4"/>
  </si>
  <si>
    <r>
      <t>*1</t>
    </r>
    <r>
      <rPr>
        <sz val="10"/>
        <color theme="1"/>
        <rFont val="ＭＳ Ｐ明朝"/>
        <family val="1"/>
        <charset val="128"/>
      </rPr>
      <t>臨時雇用者は</t>
    </r>
    <r>
      <rPr>
        <sz val="10"/>
        <color theme="1"/>
        <rFont val="Times New Roman"/>
        <family val="1"/>
      </rPr>
      <t>0.5</t>
    </r>
    <r>
      <rPr>
        <sz val="10"/>
        <color theme="1"/>
        <rFont val="ＭＳ Ｐ明朝"/>
        <family val="1"/>
        <charset val="128"/>
      </rPr>
      <t>換算する</t>
    </r>
    <rPh sb="2" eb="4">
      <t>リンジ</t>
    </rPh>
    <rPh sb="4" eb="7">
      <t>コヨウシャ</t>
    </rPh>
    <rPh sb="11" eb="13">
      <t>カンザン</t>
    </rPh>
    <phoneticPr fontId="4"/>
  </si>
  <si>
    <r>
      <rPr>
        <sz val="10"/>
        <color theme="1"/>
        <rFont val="ＭＳ Ｐ明朝"/>
        <family val="1"/>
        <charset val="128"/>
      </rPr>
      <t>給与手当</t>
    </r>
    <rPh sb="0" eb="2">
      <t>キュウヨ</t>
    </rPh>
    <rPh sb="2" eb="4">
      <t>テアテ</t>
    </rPh>
    <phoneticPr fontId="4"/>
  </si>
  <si>
    <r>
      <rPr>
        <sz val="10"/>
        <color theme="1"/>
        <rFont val="ＭＳ Ｐ明朝"/>
        <family val="1"/>
        <charset val="128"/>
      </rPr>
      <t>賞与</t>
    </r>
    <rPh sb="0" eb="2">
      <t>ショウヨ</t>
    </rPh>
    <phoneticPr fontId="4"/>
  </si>
  <si>
    <r>
      <rPr>
        <sz val="10"/>
        <color theme="1"/>
        <rFont val="ＭＳ Ｐ明朝"/>
        <family val="1"/>
        <charset val="128"/>
      </rPr>
      <t>賞与引当金繰入</t>
    </r>
    <rPh sb="0" eb="2">
      <t>ショウヨ</t>
    </rPh>
    <rPh sb="2" eb="4">
      <t>ヒキアテ</t>
    </rPh>
    <rPh sb="4" eb="5">
      <t>キン</t>
    </rPh>
    <rPh sb="5" eb="7">
      <t>クリイレ</t>
    </rPh>
    <phoneticPr fontId="4"/>
  </si>
  <si>
    <r>
      <rPr>
        <sz val="10"/>
        <color theme="1"/>
        <rFont val="ＭＳ Ｐ明朝"/>
        <family val="1"/>
        <charset val="128"/>
      </rPr>
      <t>退職給付費用</t>
    </r>
    <rPh sb="0" eb="2">
      <t>タイショク</t>
    </rPh>
    <rPh sb="2" eb="4">
      <t>キュウフ</t>
    </rPh>
    <rPh sb="4" eb="6">
      <t>ヒヨウ</t>
    </rPh>
    <phoneticPr fontId="4"/>
  </si>
  <si>
    <r>
      <rPr>
        <sz val="10"/>
        <color theme="1"/>
        <rFont val="ＭＳ Ｐ明朝"/>
        <family val="1"/>
        <charset val="128"/>
      </rPr>
      <t>福利厚生費</t>
    </r>
    <rPh sb="0" eb="2">
      <t>フクリ</t>
    </rPh>
    <rPh sb="2" eb="5">
      <t>コウセイヒ</t>
    </rPh>
    <phoneticPr fontId="4"/>
  </si>
  <si>
    <r>
      <t>2006/3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</si>
  <si>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t>1人当たり売上高</t>
    <rPh sb="0" eb="2">
      <t>ヒトリ</t>
    </rPh>
    <rPh sb="2" eb="3">
      <t>ア</t>
    </rPh>
    <rPh sb="5" eb="7">
      <t>ウリアゲ</t>
    </rPh>
    <rPh sb="7" eb="8">
      <t>ダカ</t>
    </rPh>
    <phoneticPr fontId="4"/>
  </si>
  <si>
    <t>1人当たり人件費</t>
    <rPh sb="0" eb="2">
      <t>ヒトリ</t>
    </rPh>
    <rPh sb="2" eb="3">
      <t>ア</t>
    </rPh>
    <rPh sb="5" eb="8">
      <t>ジンケンヒ</t>
    </rPh>
    <phoneticPr fontId="4"/>
  </si>
  <si>
    <t>1人当たり経常利益</t>
    <rPh sb="0" eb="2">
      <t>ヒトリ</t>
    </rPh>
    <rPh sb="2" eb="3">
      <t>ア</t>
    </rPh>
    <rPh sb="5" eb="7">
      <t>ケイジョウ</t>
    </rPh>
    <rPh sb="7" eb="9">
      <t>リエキ</t>
    </rPh>
    <phoneticPr fontId="4"/>
  </si>
  <si>
    <t>ROA</t>
    <phoneticPr fontId="4"/>
  </si>
  <si>
    <r>
      <rPr>
        <sz val="10"/>
        <color theme="1"/>
        <rFont val="ＭＳ Ｐ明朝"/>
        <family val="1"/>
        <charset val="128"/>
      </rPr>
      <t>総資本</t>
    </r>
    <rPh sb="0" eb="1">
      <t>ソウ</t>
    </rPh>
    <rPh sb="1" eb="3">
      <t>シホン</t>
    </rPh>
    <phoneticPr fontId="4"/>
  </si>
  <si>
    <r>
      <rPr>
        <sz val="10"/>
        <color theme="1"/>
        <rFont val="ＭＳ Ｐ明朝"/>
        <family val="1"/>
        <charset val="128"/>
      </rPr>
      <t>平均総資本</t>
    </r>
    <rPh sb="0" eb="2">
      <t>ヘイキン</t>
    </rPh>
    <rPh sb="2" eb="5">
      <t>ソウシホン</t>
    </rPh>
    <phoneticPr fontId="4"/>
  </si>
  <si>
    <r>
      <rPr>
        <sz val="10"/>
        <color theme="1"/>
        <rFont val="ＭＳ Ｐ明朝"/>
        <family val="1"/>
        <charset val="128"/>
      </rPr>
      <t>経常利益率</t>
    </r>
    <rPh sb="0" eb="2">
      <t>ケイジョウ</t>
    </rPh>
    <rPh sb="2" eb="4">
      <t>リエキ</t>
    </rPh>
    <rPh sb="4" eb="5">
      <t>リツ</t>
    </rPh>
    <phoneticPr fontId="4"/>
  </si>
  <si>
    <r>
      <rPr>
        <sz val="10"/>
        <color theme="1"/>
        <rFont val="ＭＳ Ｐ明朝"/>
        <family val="1"/>
        <charset val="128"/>
      </rPr>
      <t>総資本回転率</t>
    </r>
    <rPh sb="0" eb="3">
      <t>ソウシホン</t>
    </rPh>
    <rPh sb="3" eb="5">
      <t>カイテン</t>
    </rPh>
    <rPh sb="5" eb="6">
      <t>リツ</t>
    </rPh>
    <phoneticPr fontId="4"/>
  </si>
  <si>
    <r>
      <t>2006/8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</si>
  <si>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2007/8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</si>
  <si>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2008/8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</si>
  <si>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2010/8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</si>
  <si>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2011/8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</si>
  <si>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rPr>
        <sz val="10"/>
        <color theme="1"/>
        <rFont val="ＭＳ Ｐ明朝"/>
        <family val="1"/>
        <charset val="128"/>
      </rPr>
      <t>人件費</t>
    </r>
    <r>
      <rPr>
        <vertAlign val="superscript"/>
        <sz val="10"/>
        <color theme="1"/>
        <rFont val="ＭＳ Ｐ明朝"/>
        <family val="1"/>
        <charset val="128"/>
      </rPr>
      <t>*1</t>
    </r>
    <rPh sb="0" eb="3">
      <t>ジンケンヒ</t>
    </rPh>
    <phoneticPr fontId="4"/>
  </si>
  <si>
    <r>
      <rPr>
        <sz val="10"/>
        <color theme="1"/>
        <rFont val="ＭＳ Ｐ明朝"/>
        <family val="1"/>
        <charset val="128"/>
      </rPr>
      <t>平均従業員数</t>
    </r>
    <r>
      <rPr>
        <vertAlign val="superscript"/>
        <sz val="10"/>
        <color theme="1"/>
        <rFont val="Times New Roman"/>
        <family val="1"/>
      </rPr>
      <t>*2</t>
    </r>
    <rPh sb="0" eb="2">
      <t>ヘイキン</t>
    </rPh>
    <rPh sb="2" eb="5">
      <t>ジュウギョウイン</t>
    </rPh>
    <rPh sb="5" eb="6">
      <t>スウ</t>
    </rPh>
    <phoneticPr fontId="4"/>
  </si>
  <si>
    <r>
      <t>*2</t>
    </r>
    <r>
      <rPr>
        <sz val="10"/>
        <color theme="1"/>
        <rFont val="ＭＳ Ｐ明朝"/>
        <family val="1"/>
        <charset val="128"/>
      </rPr>
      <t>臨時雇用者は</t>
    </r>
    <r>
      <rPr>
        <sz val="10"/>
        <color theme="1"/>
        <rFont val="Times New Roman"/>
        <family val="1"/>
      </rPr>
      <t>0.5</t>
    </r>
    <r>
      <rPr>
        <sz val="10"/>
        <color theme="1"/>
        <rFont val="ＭＳ Ｐ明朝"/>
        <family val="1"/>
        <charset val="128"/>
      </rPr>
      <t>換算する</t>
    </r>
    <rPh sb="2" eb="4">
      <t>リンジ</t>
    </rPh>
    <rPh sb="4" eb="7">
      <t>コヨウシャ</t>
    </rPh>
    <rPh sb="11" eb="13">
      <t>カンザン</t>
    </rPh>
    <phoneticPr fontId="4"/>
  </si>
  <si>
    <r>
      <t>*1</t>
    </r>
    <r>
      <rPr>
        <sz val="10"/>
        <color theme="1"/>
        <rFont val="ＭＳ Ｐ明朝"/>
        <family val="1"/>
        <charset val="128"/>
      </rPr>
      <t>給与手当のみ</t>
    </r>
    <rPh sb="2" eb="4">
      <t>キュウヨ</t>
    </rPh>
    <rPh sb="4" eb="6">
      <t>テアテ</t>
    </rPh>
    <phoneticPr fontId="4"/>
  </si>
  <si>
    <r>
      <t>2009/8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</si>
  <si>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2006/2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</si>
  <si>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2007/2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</si>
  <si>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2008/2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</si>
  <si>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2009/2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</si>
  <si>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2010/2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</si>
  <si>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2011/2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</si>
  <si>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t>給与賞与</t>
    <rPh sb="0" eb="2">
      <t>キュウヨ</t>
    </rPh>
    <rPh sb="2" eb="4">
      <t>ショウヨ</t>
    </rPh>
    <phoneticPr fontId="4"/>
  </si>
  <si>
    <r>
      <rPr>
        <sz val="8"/>
        <color rgb="FF333333"/>
        <rFont val="ＭＳ Ｐゴシック"/>
        <family val="3"/>
        <charset val="128"/>
      </rPr>
      <t>ユナイテッドアローズ</t>
    </r>
    <phoneticPr fontId="4"/>
  </si>
  <si>
    <r>
      <rPr>
        <sz val="8"/>
        <color rgb="FF333333"/>
        <rFont val="ＭＳ Ｐゴシック"/>
        <family val="3"/>
        <charset val="128"/>
      </rPr>
      <t>ファーストリテイリング</t>
    </r>
    <phoneticPr fontId="4"/>
  </si>
  <si>
    <r>
      <rPr>
        <sz val="8"/>
        <color theme="1"/>
        <rFont val="ＭＳ Ｐゴシック"/>
        <family val="2"/>
        <charset val="128"/>
      </rPr>
      <t>ポイント</t>
    </r>
    <phoneticPr fontId="4"/>
  </si>
  <si>
    <t>TOPIX</t>
    <phoneticPr fontId="4"/>
  </si>
  <si>
    <r>
      <t>2012/3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</si>
  <si>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t>粗利</t>
    <rPh sb="0" eb="2">
      <t>アラリ</t>
    </rPh>
    <phoneticPr fontId="4"/>
  </si>
  <si>
    <t>1人当たり粗利</t>
    <rPh sb="0" eb="2">
      <t>ヒトリ</t>
    </rPh>
    <rPh sb="2" eb="3">
      <t>ア</t>
    </rPh>
    <rPh sb="5" eb="7">
      <t>アラリ</t>
    </rPh>
    <phoneticPr fontId="4"/>
  </si>
  <si>
    <r>
      <t>2012/8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</si>
  <si>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2012/2</t>
    </r>
    <r>
      <rPr>
        <sz val="10"/>
        <color theme="1"/>
        <rFont val="ＭＳ Ｐ明朝"/>
        <family val="1"/>
        <charset val="128"/>
      </rPr>
      <t>期</t>
    </r>
    <rPh sb="6" eb="7">
      <t>キ</t>
    </rPh>
    <phoneticPr fontId="4"/>
  </si>
  <si>
    <r>
      <t>人件費</t>
    </r>
    <r>
      <rPr>
        <vertAlign val="superscript"/>
        <sz val="10"/>
        <color theme="1"/>
        <rFont val="ＭＳ Ｐ明朝"/>
        <family val="1"/>
        <charset val="128"/>
      </rPr>
      <t>*1</t>
    </r>
    <rPh sb="0" eb="3">
      <t>ジンケンヒ</t>
    </rPh>
    <phoneticPr fontId="4"/>
  </si>
  <si>
    <r>
      <t>*1</t>
    </r>
    <r>
      <rPr>
        <sz val="10"/>
        <color theme="1"/>
        <rFont val="ＭＳ Ｐ明朝"/>
        <family val="1"/>
        <charset val="128"/>
      </rPr>
      <t>内訳把握可能な「給与賞与」「賞与引当金繰入」「福利厚生費」のみ集計</t>
    </r>
    <rPh sb="2" eb="4">
      <t>ウチワケ</t>
    </rPh>
    <rPh sb="4" eb="6">
      <t>ハアク</t>
    </rPh>
    <rPh sb="6" eb="8">
      <t>カノウ</t>
    </rPh>
    <rPh sb="10" eb="12">
      <t>キュウヨ</t>
    </rPh>
    <rPh sb="12" eb="14">
      <t>ショウヨ</t>
    </rPh>
    <rPh sb="16" eb="18">
      <t>ショウヨ</t>
    </rPh>
    <rPh sb="18" eb="20">
      <t>ヒキアテ</t>
    </rPh>
    <rPh sb="20" eb="21">
      <t>キン</t>
    </rPh>
    <rPh sb="21" eb="23">
      <t>クリイレ</t>
    </rPh>
    <rPh sb="25" eb="27">
      <t>フクリ</t>
    </rPh>
    <rPh sb="27" eb="30">
      <t>コウセイヒ</t>
    </rPh>
    <rPh sb="33" eb="35">
      <t>シュウケイ</t>
    </rPh>
    <phoneticPr fontId="4"/>
  </si>
  <si>
    <t>（単位：百万円）</t>
    <rPh sb="1" eb="3">
      <t>タンイ</t>
    </rPh>
    <rPh sb="4" eb="7">
      <t>ヒャクマンエン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</si>
  <si>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</si>
  <si>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日付（週次）</t>
    <rPh sb="0" eb="2">
      <t>ヒヅケ</t>
    </rPh>
    <rPh sb="3" eb="4">
      <t>シュウ</t>
    </rPh>
    <rPh sb="4" eb="5">
      <t>ジ</t>
    </rPh>
    <phoneticPr fontId="4"/>
  </si>
  <si>
    <t>ユナイテッドアローズ連結</t>
    <rPh sb="10" eb="12">
      <t>レンケツ</t>
    </rPh>
    <phoneticPr fontId="4"/>
  </si>
  <si>
    <t>ユナイテッドアローズ単体</t>
    <rPh sb="10" eb="12">
      <t>タンタイ</t>
    </rPh>
    <phoneticPr fontId="4"/>
  </si>
  <si>
    <t>ファーストリテイリング連結</t>
    <rPh sb="11" eb="13">
      <t>レンケツ</t>
    </rPh>
    <phoneticPr fontId="4"/>
  </si>
  <si>
    <t>ポイント連結</t>
    <rPh sb="4" eb="6">
      <t>レンケツ</t>
    </rPh>
    <phoneticPr fontId="4"/>
  </si>
  <si>
    <r>
      <rPr>
        <sz val="10"/>
        <color theme="1"/>
        <rFont val="ＭＳ Ｐ明朝"/>
        <family val="1"/>
        <charset val="128"/>
      </rPr>
      <t>ユナイテッドアローズ連結</t>
    </r>
    <r>
      <rPr>
        <sz val="10"/>
        <color theme="1"/>
        <rFont val="Times New Roman"/>
        <family val="1"/>
      </rPr>
      <t>ROA</t>
    </r>
    <rPh sb="10" eb="12">
      <t>レンケツ</t>
    </rPh>
    <phoneticPr fontId="4"/>
  </si>
  <si>
    <t>ユナイテッドアローズ単体1人当たり生産性</t>
    <rPh sb="10" eb="12">
      <t>タンタイ</t>
    </rPh>
    <rPh sb="12" eb="14">
      <t>ヒトリ</t>
    </rPh>
    <rPh sb="14" eb="15">
      <t>ア</t>
    </rPh>
    <rPh sb="17" eb="20">
      <t>セイサンセイ</t>
    </rPh>
    <phoneticPr fontId="4"/>
  </si>
  <si>
    <r>
      <rPr>
        <sz val="10"/>
        <color theme="1"/>
        <rFont val="ＭＳ Ｐ明朝"/>
        <family val="1"/>
        <charset val="128"/>
      </rPr>
      <t>ファーストリテイリング連結</t>
    </r>
    <r>
      <rPr>
        <sz val="10"/>
        <color theme="1"/>
        <rFont val="Times New Roman"/>
        <family val="1"/>
      </rPr>
      <t>ROA</t>
    </r>
    <rPh sb="11" eb="13">
      <t>レンケツ</t>
    </rPh>
    <phoneticPr fontId="4"/>
  </si>
  <si>
    <t>ファーストリテイリング連結1人当たり生産性</t>
    <rPh sb="11" eb="13">
      <t>レンケツ</t>
    </rPh>
    <rPh sb="13" eb="15">
      <t>ヒトリ</t>
    </rPh>
    <rPh sb="15" eb="16">
      <t>ア</t>
    </rPh>
    <rPh sb="18" eb="21">
      <t>セイサンセイ</t>
    </rPh>
    <phoneticPr fontId="4"/>
  </si>
  <si>
    <r>
      <rPr>
        <sz val="10"/>
        <color theme="1"/>
        <rFont val="ＭＳ Ｐ明朝"/>
        <family val="1"/>
        <charset val="128"/>
      </rPr>
      <t>ポイント連結</t>
    </r>
    <r>
      <rPr>
        <sz val="10"/>
        <color theme="1"/>
        <rFont val="Times New Roman"/>
        <family val="1"/>
      </rPr>
      <t>ROA</t>
    </r>
    <rPh sb="4" eb="6">
      <t>レンケツ</t>
    </rPh>
    <phoneticPr fontId="4"/>
  </si>
  <si>
    <t>ポイント連結1人当たり生産性</t>
    <rPh sb="4" eb="6">
      <t>レンケツ</t>
    </rPh>
    <rPh sb="6" eb="8">
      <t>ヒトリ</t>
    </rPh>
    <rPh sb="8" eb="9">
      <t>ア</t>
    </rPh>
    <rPh sb="11" eb="14">
      <t>セイサンセイ</t>
    </rPh>
    <phoneticPr fontId="4"/>
  </si>
</sst>
</file>

<file path=xl/styles.xml><?xml version="1.0" encoding="utf-8"?>
<styleSheet xmlns="http://schemas.openxmlformats.org/spreadsheetml/2006/main">
  <numFmts count="4">
    <numFmt numFmtId="176" formatCode="#,##0.0;[Red]\-#,##0.0"/>
    <numFmt numFmtId="177" formatCode="0.0%"/>
    <numFmt numFmtId="178" formatCode="0.00_ "/>
    <numFmt numFmtId="179" formatCode="0.0_ "/>
  </numFmts>
  <fonts count="12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vertAlign val="superscript"/>
      <sz val="10"/>
      <color theme="1"/>
      <name val="ＭＳ Ｐ明朝"/>
      <family val="1"/>
      <charset val="128"/>
    </font>
    <font>
      <vertAlign val="superscript"/>
      <sz val="10"/>
      <color theme="1"/>
      <name val="Times New Roman"/>
      <family val="1"/>
    </font>
    <font>
      <sz val="8"/>
      <color rgb="FF333333"/>
      <name val="Arial"/>
      <family val="2"/>
    </font>
    <font>
      <sz val="8"/>
      <color rgb="FF333333"/>
      <name val="ＭＳ Ｐゴシック"/>
      <family val="3"/>
      <charset val="128"/>
    </font>
    <font>
      <sz val="8"/>
      <color rgb="FF333333"/>
      <name val="Times New Roman"/>
      <family val="1"/>
    </font>
    <font>
      <sz val="8"/>
      <color theme="1"/>
      <name val="Times New Roman"/>
      <family val="1"/>
    </font>
    <font>
      <sz val="8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176" fontId="3" fillId="0" borderId="0" xfId="1" applyNumberFormat="1" applyFont="1">
      <alignment vertical="center"/>
    </xf>
    <xf numFmtId="40" fontId="3" fillId="0" borderId="0" xfId="1" applyNumberFormat="1" applyFont="1">
      <alignment vertical="center"/>
    </xf>
    <xf numFmtId="177" fontId="3" fillId="0" borderId="0" xfId="2" applyNumberFormat="1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31" fontId="9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179" fontId="10" fillId="0" borderId="0" xfId="0" applyNumberFormat="1" applyFont="1" applyFill="1" applyBorder="1">
      <alignment vertical="center"/>
    </xf>
    <xf numFmtId="4" fontId="9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9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 wrapText="1"/>
    </xf>
    <xf numFmtId="4" fontId="9" fillId="0" borderId="0" xfId="0" applyNumberFormat="1" applyFont="1" applyBorder="1" applyAlignment="1">
      <alignment horizontal="right" vertical="center" wrapText="1"/>
    </xf>
    <xf numFmtId="38" fontId="3" fillId="0" borderId="1" xfId="1" applyFont="1" applyBorder="1">
      <alignment vertical="center"/>
    </xf>
    <xf numFmtId="0" fontId="3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38" fontId="3" fillId="0" borderId="15" xfId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38" fontId="3" fillId="0" borderId="18" xfId="1" applyFont="1" applyBorder="1">
      <alignment vertical="center"/>
    </xf>
    <xf numFmtId="0" fontId="2" fillId="0" borderId="1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21" xfId="1" applyFont="1" applyBorder="1">
      <alignment vertical="center"/>
    </xf>
    <xf numFmtId="0" fontId="2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3" xfId="0" applyFont="1" applyBorder="1">
      <alignment vertical="center"/>
    </xf>
    <xf numFmtId="38" fontId="3" fillId="0" borderId="15" xfId="0" applyNumberFormat="1" applyFont="1" applyBorder="1">
      <alignment vertical="center"/>
    </xf>
    <xf numFmtId="38" fontId="3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38" fontId="3" fillId="0" borderId="21" xfId="0" applyNumberFormat="1" applyFont="1" applyBorder="1">
      <alignment vertical="center"/>
    </xf>
    <xf numFmtId="0" fontId="2" fillId="0" borderId="0" xfId="0" applyFont="1" applyBorder="1">
      <alignment vertical="center"/>
    </xf>
    <xf numFmtId="38" fontId="3" fillId="0" borderId="0" xfId="0" applyNumberFormat="1" applyFont="1" applyBorder="1">
      <alignment vertical="center"/>
    </xf>
    <xf numFmtId="40" fontId="3" fillId="0" borderId="15" xfId="1" applyNumberFormat="1" applyFont="1" applyBorder="1">
      <alignment vertical="center"/>
    </xf>
    <xf numFmtId="40" fontId="3" fillId="0" borderId="18" xfId="1" applyNumberFormat="1" applyFont="1" applyBorder="1">
      <alignment vertical="center"/>
    </xf>
    <xf numFmtId="40" fontId="3" fillId="0" borderId="21" xfId="1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0" fontId="2" fillId="0" borderId="7" xfId="0" applyFon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177" fontId="3" fillId="0" borderId="15" xfId="2" applyNumberFormat="1" applyFont="1" applyBorder="1">
      <alignment vertical="center"/>
    </xf>
    <xf numFmtId="177" fontId="3" fillId="0" borderId="21" xfId="2" applyNumberFormat="1" applyFont="1" applyBorder="1">
      <alignment vertical="center"/>
    </xf>
    <xf numFmtId="0" fontId="3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38" fontId="3" fillId="0" borderId="18" xfId="1" applyFont="1" applyBorder="1" applyAlignment="1">
      <alignment vertical="center"/>
    </xf>
    <xf numFmtId="0" fontId="2" fillId="0" borderId="30" xfId="0" applyFont="1" applyBorder="1">
      <alignment vertical="center"/>
    </xf>
    <xf numFmtId="38" fontId="3" fillId="0" borderId="31" xfId="1" applyFont="1" applyBorder="1">
      <alignment vertical="center"/>
    </xf>
    <xf numFmtId="178" fontId="3" fillId="0" borderId="27" xfId="0" applyNumberFormat="1" applyFont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28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29" xfId="0" applyNumberFormat="1" applyFont="1" applyBorder="1">
      <alignment vertical="center"/>
    </xf>
    <xf numFmtId="178" fontId="3" fillId="0" borderId="2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'3-26'!$J$5</c:f>
              <c:strCache>
                <c:ptCount val="1"/>
                <c:pt idx="0">
                  <c:v>総資本回転率</c:v>
                </c:pt>
              </c:strCache>
            </c:strRef>
          </c:tx>
          <c:spPr>
            <a:ln w="28575">
              <a:noFill/>
            </a:ln>
          </c:spPr>
          <c:xVal>
            <c:numRef>
              <c:f>'3-26'!$K$4:$P$4</c:f>
              <c:numCache>
                <c:formatCode>0.0%</c:formatCode>
                <c:ptCount val="6"/>
                <c:pt idx="0">
                  <c:v>0.12035958595121311</c:v>
                </c:pt>
                <c:pt idx="1">
                  <c:v>6.9467329447113715E-2</c:v>
                </c:pt>
                <c:pt idx="2">
                  <c:v>5.37626310173853E-2</c:v>
                </c:pt>
                <c:pt idx="3">
                  <c:v>6.032046369036214E-2</c:v>
                </c:pt>
                <c:pt idx="4">
                  <c:v>7.9937286769495755E-2</c:v>
                </c:pt>
                <c:pt idx="5">
                  <c:v>0.10065456825931877</c:v>
                </c:pt>
              </c:numCache>
            </c:numRef>
          </c:xVal>
          <c:yVal>
            <c:numRef>
              <c:f>'3-26'!$K$5:$P$5</c:f>
              <c:numCache>
                <c:formatCode>#,##0.00;[Red]\-#,##0.00</c:formatCode>
                <c:ptCount val="6"/>
                <c:pt idx="0">
                  <c:v>1.6595159665695696</c:v>
                </c:pt>
                <c:pt idx="1">
                  <c:v>1.7724249638010161</c:v>
                </c:pt>
                <c:pt idx="2">
                  <c:v>1.7667409600479027</c:v>
                </c:pt>
                <c:pt idx="3">
                  <c:v>1.7960939516475953</c:v>
                </c:pt>
                <c:pt idx="4">
                  <c:v>1.971527770219528</c:v>
                </c:pt>
                <c:pt idx="5">
                  <c:v>2.1042951110377963</c:v>
                </c:pt>
              </c:numCache>
            </c:numRef>
          </c:yVal>
        </c:ser>
        <c:axId val="59866112"/>
        <c:axId val="59987456"/>
      </c:scatterChart>
      <c:valAx>
        <c:axId val="5986611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経常利益率</a:t>
                </a:r>
              </a:p>
            </c:rich>
          </c:tx>
          <c:layout/>
        </c:title>
        <c:numFmt formatCode="0.0%" sourceLinked="1"/>
        <c:tickLblPos val="nextTo"/>
        <c:crossAx val="59987456"/>
        <c:crosses val="autoZero"/>
        <c:crossBetween val="midCat"/>
        <c:minorUnit val="2.0000000000000011E-2"/>
      </c:valAx>
      <c:valAx>
        <c:axId val="59987456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b="0"/>
                  <a:t>総資本回転率</a:t>
                </a:r>
              </a:p>
            </c:rich>
          </c:tx>
          <c:layout/>
        </c:title>
        <c:numFmt formatCode="#,##0.00;[Red]\-#,##0.00" sourceLinked="1"/>
        <c:tickLblPos val="nextTo"/>
        <c:crossAx val="59866112"/>
        <c:crosses val="autoZero"/>
        <c:crossBetween val="midCat"/>
        <c:minorUnit val="0.5"/>
      </c:valAx>
      <c:spPr>
        <a:ln>
          <a:noFill/>
        </a:ln>
      </c:spPr>
    </c:plotArea>
    <c:plotVisOnly val="1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txPr>
        <a:bodyPr/>
        <a:lstStyle/>
        <a:p>
          <a:pPr>
            <a:defRPr sz="1000"/>
          </a:pPr>
          <a:endParaRPr lang="ja-JP"/>
        </a:p>
      </c:txPr>
    </c:title>
    <c:plotArea>
      <c:layout/>
      <c:lineChart>
        <c:grouping val="standard"/>
        <c:ser>
          <c:idx val="0"/>
          <c:order val="0"/>
          <c:tx>
            <c:strRef>
              <c:f>'3-29,3-33,3-37,3-38'!$B$1</c:f>
              <c:strCache>
                <c:ptCount val="1"/>
                <c:pt idx="0">
                  <c:v>ユナイテッドアローズ</c:v>
                </c:pt>
              </c:strCache>
            </c:strRef>
          </c:tx>
          <c:marker>
            <c:symbol val="none"/>
          </c:marker>
          <c:cat>
            <c:numRef>
              <c:f>'3-29,3-33,3-37,3-38'!$A$2:$A$272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'3-29,3-33,3-37,3-38'!$B$2:$B$272</c:f>
              <c:numCache>
                <c:formatCode>General</c:formatCode>
                <c:ptCount val="271"/>
                <c:pt idx="0">
                  <c:v>807</c:v>
                </c:pt>
                <c:pt idx="1">
                  <c:v>837</c:v>
                </c:pt>
                <c:pt idx="2">
                  <c:v>820</c:v>
                </c:pt>
                <c:pt idx="3">
                  <c:v>803</c:v>
                </c:pt>
                <c:pt idx="4">
                  <c:v>742</c:v>
                </c:pt>
                <c:pt idx="5">
                  <c:v>779</c:v>
                </c:pt>
                <c:pt idx="6">
                  <c:v>803</c:v>
                </c:pt>
                <c:pt idx="7">
                  <c:v>829</c:v>
                </c:pt>
                <c:pt idx="8">
                  <c:v>687</c:v>
                </c:pt>
                <c:pt idx="9">
                  <c:v>599</c:v>
                </c:pt>
                <c:pt idx="10">
                  <c:v>630</c:v>
                </c:pt>
                <c:pt idx="11">
                  <c:v>627</c:v>
                </c:pt>
                <c:pt idx="12">
                  <c:v>570</c:v>
                </c:pt>
                <c:pt idx="13">
                  <c:v>560</c:v>
                </c:pt>
                <c:pt idx="14">
                  <c:v>585</c:v>
                </c:pt>
                <c:pt idx="15">
                  <c:v>681</c:v>
                </c:pt>
                <c:pt idx="16">
                  <c:v>763</c:v>
                </c:pt>
                <c:pt idx="17">
                  <c:v>711</c:v>
                </c:pt>
                <c:pt idx="18">
                  <c:v>672</c:v>
                </c:pt>
                <c:pt idx="19">
                  <c:v>570</c:v>
                </c:pt>
                <c:pt idx="20">
                  <c:v>632</c:v>
                </c:pt>
                <c:pt idx="21">
                  <c:v>600</c:v>
                </c:pt>
                <c:pt idx="22">
                  <c:v>623</c:v>
                </c:pt>
                <c:pt idx="23">
                  <c:v>725</c:v>
                </c:pt>
                <c:pt idx="24">
                  <c:v>680</c:v>
                </c:pt>
                <c:pt idx="25">
                  <c:v>672</c:v>
                </c:pt>
                <c:pt idx="26">
                  <c:v>707</c:v>
                </c:pt>
                <c:pt idx="27">
                  <c:v>715</c:v>
                </c:pt>
                <c:pt idx="28">
                  <c:v>719</c:v>
                </c:pt>
                <c:pt idx="29">
                  <c:v>723</c:v>
                </c:pt>
                <c:pt idx="30">
                  <c:v>738</c:v>
                </c:pt>
                <c:pt idx="31">
                  <c:v>707</c:v>
                </c:pt>
                <c:pt idx="32">
                  <c:v>716</c:v>
                </c:pt>
                <c:pt idx="33">
                  <c:v>760</c:v>
                </c:pt>
                <c:pt idx="34">
                  <c:v>765</c:v>
                </c:pt>
                <c:pt idx="35">
                  <c:v>771</c:v>
                </c:pt>
                <c:pt idx="36">
                  <c:v>876</c:v>
                </c:pt>
                <c:pt idx="37">
                  <c:v>823</c:v>
                </c:pt>
                <c:pt idx="38">
                  <c:v>834</c:v>
                </c:pt>
                <c:pt idx="39">
                  <c:v>703</c:v>
                </c:pt>
                <c:pt idx="40">
                  <c:v>851</c:v>
                </c:pt>
                <c:pt idx="41">
                  <c:v>705</c:v>
                </c:pt>
                <c:pt idx="42">
                  <c:v>701</c:v>
                </c:pt>
                <c:pt idx="43">
                  <c:v>725</c:v>
                </c:pt>
                <c:pt idx="44">
                  <c:v>761</c:v>
                </c:pt>
                <c:pt idx="45">
                  <c:v>791</c:v>
                </c:pt>
                <c:pt idx="46">
                  <c:v>738</c:v>
                </c:pt>
                <c:pt idx="47">
                  <c:v>773</c:v>
                </c:pt>
                <c:pt idx="48">
                  <c:v>720</c:v>
                </c:pt>
                <c:pt idx="49">
                  <c:v>693</c:v>
                </c:pt>
                <c:pt idx="50">
                  <c:v>671</c:v>
                </c:pt>
                <c:pt idx="51">
                  <c:v>690</c:v>
                </c:pt>
                <c:pt idx="52">
                  <c:v>642</c:v>
                </c:pt>
                <c:pt idx="53">
                  <c:v>626</c:v>
                </c:pt>
                <c:pt idx="54">
                  <c:v>608</c:v>
                </c:pt>
                <c:pt idx="55">
                  <c:v>609</c:v>
                </c:pt>
                <c:pt idx="56">
                  <c:v>560</c:v>
                </c:pt>
                <c:pt idx="57">
                  <c:v>565</c:v>
                </c:pt>
                <c:pt idx="58">
                  <c:v>499</c:v>
                </c:pt>
                <c:pt idx="59">
                  <c:v>490</c:v>
                </c:pt>
                <c:pt idx="60">
                  <c:v>496</c:v>
                </c:pt>
                <c:pt idx="61">
                  <c:v>497</c:v>
                </c:pt>
                <c:pt idx="62">
                  <c:v>499</c:v>
                </c:pt>
                <c:pt idx="63">
                  <c:v>525</c:v>
                </c:pt>
                <c:pt idx="64">
                  <c:v>534</c:v>
                </c:pt>
                <c:pt idx="65">
                  <c:v>534</c:v>
                </c:pt>
                <c:pt idx="66">
                  <c:v>557</c:v>
                </c:pt>
                <c:pt idx="67">
                  <c:v>567</c:v>
                </c:pt>
                <c:pt idx="68">
                  <c:v>626</c:v>
                </c:pt>
                <c:pt idx="69">
                  <c:v>655</c:v>
                </c:pt>
                <c:pt idx="70">
                  <c:v>638</c:v>
                </c:pt>
                <c:pt idx="71">
                  <c:v>630</c:v>
                </c:pt>
                <c:pt idx="72">
                  <c:v>625</c:v>
                </c:pt>
                <c:pt idx="73">
                  <c:v>621</c:v>
                </c:pt>
                <c:pt idx="74">
                  <c:v>617</c:v>
                </c:pt>
                <c:pt idx="75">
                  <c:v>608</c:v>
                </c:pt>
                <c:pt idx="76">
                  <c:v>612</c:v>
                </c:pt>
                <c:pt idx="77">
                  <c:v>630</c:v>
                </c:pt>
                <c:pt idx="78">
                  <c:v>610</c:v>
                </c:pt>
                <c:pt idx="79">
                  <c:v>614</c:v>
                </c:pt>
                <c:pt idx="80">
                  <c:v>629</c:v>
                </c:pt>
                <c:pt idx="81">
                  <c:v>624</c:v>
                </c:pt>
                <c:pt idx="82">
                  <c:v>668</c:v>
                </c:pt>
                <c:pt idx="83">
                  <c:v>700</c:v>
                </c:pt>
                <c:pt idx="84">
                  <c:v>778</c:v>
                </c:pt>
                <c:pt idx="85">
                  <c:v>785</c:v>
                </c:pt>
                <c:pt idx="86">
                  <c:v>814</c:v>
                </c:pt>
                <c:pt idx="87">
                  <c:v>901</c:v>
                </c:pt>
                <c:pt idx="88">
                  <c:v>814</c:v>
                </c:pt>
                <c:pt idx="89">
                  <c:v>767</c:v>
                </c:pt>
                <c:pt idx="90">
                  <c:v>754</c:v>
                </c:pt>
                <c:pt idx="91">
                  <c:v>784</c:v>
                </c:pt>
                <c:pt idx="92">
                  <c:v>764</c:v>
                </c:pt>
                <c:pt idx="93">
                  <c:v>843</c:v>
                </c:pt>
                <c:pt idx="94">
                  <c:v>925</c:v>
                </c:pt>
                <c:pt idx="95">
                  <c:v>862</c:v>
                </c:pt>
                <c:pt idx="96">
                  <c:v>804</c:v>
                </c:pt>
                <c:pt idx="97">
                  <c:v>788</c:v>
                </c:pt>
                <c:pt idx="98">
                  <c:v>783</c:v>
                </c:pt>
                <c:pt idx="99">
                  <c:v>781</c:v>
                </c:pt>
                <c:pt idx="100">
                  <c:v>752</c:v>
                </c:pt>
                <c:pt idx="101">
                  <c:v>769</c:v>
                </c:pt>
                <c:pt idx="102">
                  <c:v>756</c:v>
                </c:pt>
                <c:pt idx="103">
                  <c:v>773</c:v>
                </c:pt>
                <c:pt idx="104">
                  <c:v>849</c:v>
                </c:pt>
                <c:pt idx="105">
                  <c:v>806</c:v>
                </c:pt>
                <c:pt idx="106">
                  <c:v>882</c:v>
                </c:pt>
                <c:pt idx="107">
                  <c:v>861</c:v>
                </c:pt>
                <c:pt idx="108" formatCode="#,##0">
                  <c:v>1020</c:v>
                </c:pt>
                <c:pt idx="109">
                  <c:v>931</c:v>
                </c:pt>
                <c:pt idx="110">
                  <c:v>935</c:v>
                </c:pt>
                <c:pt idx="111">
                  <c:v>963</c:v>
                </c:pt>
                <c:pt idx="112" formatCode="#,##0">
                  <c:v>1012</c:v>
                </c:pt>
                <c:pt idx="113">
                  <c:v>985</c:v>
                </c:pt>
                <c:pt idx="114" formatCode="#,##0">
                  <c:v>1015</c:v>
                </c:pt>
                <c:pt idx="115" formatCode="#,##0">
                  <c:v>1020</c:v>
                </c:pt>
                <c:pt idx="116" formatCode="#,##0">
                  <c:v>1032</c:v>
                </c:pt>
                <c:pt idx="117" formatCode="#,##0">
                  <c:v>1189</c:v>
                </c:pt>
                <c:pt idx="118" formatCode="#,##0">
                  <c:v>1124</c:v>
                </c:pt>
                <c:pt idx="119" formatCode="#,##0">
                  <c:v>1143</c:v>
                </c:pt>
                <c:pt idx="120" formatCode="#,##0">
                  <c:v>1133</c:v>
                </c:pt>
                <c:pt idx="121" formatCode="#,##0">
                  <c:v>1297</c:v>
                </c:pt>
                <c:pt idx="122" formatCode="#,##0">
                  <c:v>1255</c:v>
                </c:pt>
                <c:pt idx="123" formatCode="#,##0">
                  <c:v>1101</c:v>
                </c:pt>
                <c:pt idx="124" formatCode="#,##0">
                  <c:v>1060</c:v>
                </c:pt>
                <c:pt idx="125" formatCode="#,##0">
                  <c:v>1133</c:v>
                </c:pt>
                <c:pt idx="126" formatCode="#,##0">
                  <c:v>1044</c:v>
                </c:pt>
                <c:pt idx="127" formatCode="#,##0">
                  <c:v>1013</c:v>
                </c:pt>
                <c:pt idx="128" formatCode="#,##0">
                  <c:v>1121</c:v>
                </c:pt>
                <c:pt idx="129" formatCode="#,##0">
                  <c:v>1017</c:v>
                </c:pt>
                <c:pt idx="130" formatCode="#,##0">
                  <c:v>1086</c:v>
                </c:pt>
                <c:pt idx="131" formatCode="#,##0">
                  <c:v>1048</c:v>
                </c:pt>
                <c:pt idx="132" formatCode="#,##0">
                  <c:v>1076</c:v>
                </c:pt>
                <c:pt idx="133" formatCode="#,##0">
                  <c:v>1053</c:v>
                </c:pt>
                <c:pt idx="134" formatCode="#,##0">
                  <c:v>1089</c:v>
                </c:pt>
                <c:pt idx="135" formatCode="#,##0">
                  <c:v>1215</c:v>
                </c:pt>
                <c:pt idx="136" formatCode="#,##0">
                  <c:v>1167</c:v>
                </c:pt>
                <c:pt idx="137" formatCode="#,##0">
                  <c:v>1132</c:v>
                </c:pt>
                <c:pt idx="138" formatCode="#,##0">
                  <c:v>1012</c:v>
                </c:pt>
                <c:pt idx="139" formatCode="#,##0">
                  <c:v>1083</c:v>
                </c:pt>
                <c:pt idx="140" formatCode="#,##0">
                  <c:v>1104</c:v>
                </c:pt>
                <c:pt idx="141" formatCode="#,##0">
                  <c:v>1088</c:v>
                </c:pt>
                <c:pt idx="142" formatCode="#,##0">
                  <c:v>1137</c:v>
                </c:pt>
                <c:pt idx="143" formatCode="#,##0">
                  <c:v>1101</c:v>
                </c:pt>
                <c:pt idx="144" formatCode="#,##0">
                  <c:v>1069</c:v>
                </c:pt>
                <c:pt idx="145" formatCode="#,##0">
                  <c:v>1046</c:v>
                </c:pt>
                <c:pt idx="146" formatCode="#,##0">
                  <c:v>1103</c:v>
                </c:pt>
                <c:pt idx="147" formatCode="#,##0">
                  <c:v>1108</c:v>
                </c:pt>
                <c:pt idx="148" formatCode="#,##0">
                  <c:v>1160</c:v>
                </c:pt>
                <c:pt idx="149" formatCode="#,##0">
                  <c:v>1159</c:v>
                </c:pt>
                <c:pt idx="150" formatCode="#,##0">
                  <c:v>1196</c:v>
                </c:pt>
                <c:pt idx="151" formatCode="#,##0">
                  <c:v>1233</c:v>
                </c:pt>
                <c:pt idx="152" formatCode="#,##0">
                  <c:v>1249</c:v>
                </c:pt>
                <c:pt idx="153" formatCode="#,##0">
                  <c:v>1218</c:v>
                </c:pt>
                <c:pt idx="154" formatCode="#,##0">
                  <c:v>1271</c:v>
                </c:pt>
                <c:pt idx="155" formatCode="#,##0">
                  <c:v>1230</c:v>
                </c:pt>
                <c:pt idx="156" formatCode="#,##0">
                  <c:v>1361</c:v>
                </c:pt>
                <c:pt idx="157" formatCode="#,##0">
                  <c:v>1338</c:v>
                </c:pt>
                <c:pt idx="158" formatCode="#,##0">
                  <c:v>1284</c:v>
                </c:pt>
                <c:pt idx="159" formatCode="#,##0">
                  <c:v>1251</c:v>
                </c:pt>
                <c:pt idx="160" formatCode="#,##0">
                  <c:v>1294</c:v>
                </c:pt>
                <c:pt idx="161" formatCode="#,##0">
                  <c:v>1380</c:v>
                </c:pt>
                <c:pt idx="162" formatCode="#,##0">
                  <c:v>1345</c:v>
                </c:pt>
                <c:pt idx="163" formatCode="#,##0">
                  <c:v>1386</c:v>
                </c:pt>
                <c:pt idx="164" formatCode="#,##0">
                  <c:v>1406</c:v>
                </c:pt>
                <c:pt idx="165" formatCode="#,##0">
                  <c:v>1471</c:v>
                </c:pt>
                <c:pt idx="166" formatCode="#,##0">
                  <c:v>1157</c:v>
                </c:pt>
                <c:pt idx="167" formatCode="#,##0">
                  <c:v>1106</c:v>
                </c:pt>
                <c:pt idx="168" formatCode="#,##0">
                  <c:v>1137</c:v>
                </c:pt>
                <c:pt idx="169" formatCode="#,##0">
                  <c:v>1218</c:v>
                </c:pt>
                <c:pt idx="170" formatCode="#,##0">
                  <c:v>1275</c:v>
                </c:pt>
                <c:pt idx="171" formatCode="#,##0">
                  <c:v>1300</c:v>
                </c:pt>
                <c:pt idx="172" formatCode="#,##0">
                  <c:v>1336</c:v>
                </c:pt>
                <c:pt idx="173" formatCode="#,##0">
                  <c:v>1390</c:v>
                </c:pt>
                <c:pt idx="174" formatCode="#,##0">
                  <c:v>1393</c:v>
                </c:pt>
                <c:pt idx="175" formatCode="#,##0">
                  <c:v>1400</c:v>
                </c:pt>
                <c:pt idx="176" formatCode="#,##0">
                  <c:v>1517</c:v>
                </c:pt>
                <c:pt idx="177" formatCode="#,##0">
                  <c:v>1574</c:v>
                </c:pt>
                <c:pt idx="178" formatCode="#,##0">
                  <c:v>1585</c:v>
                </c:pt>
                <c:pt idx="179" formatCode="#,##0">
                  <c:v>1526</c:v>
                </c:pt>
                <c:pt idx="180" formatCode="#,##0">
                  <c:v>1654</c:v>
                </c:pt>
                <c:pt idx="181" formatCode="#,##0">
                  <c:v>1704</c:v>
                </c:pt>
                <c:pt idx="182" formatCode="#,##0">
                  <c:v>1646</c:v>
                </c:pt>
                <c:pt idx="183" formatCode="#,##0">
                  <c:v>1633</c:v>
                </c:pt>
                <c:pt idx="184" formatCode="#,##0">
                  <c:v>1640</c:v>
                </c:pt>
                <c:pt idx="185" formatCode="#,##0">
                  <c:v>1562</c:v>
                </c:pt>
                <c:pt idx="186" formatCode="#,##0">
                  <c:v>1458</c:v>
                </c:pt>
                <c:pt idx="187" formatCode="#,##0">
                  <c:v>1436</c:v>
                </c:pt>
                <c:pt idx="188" formatCode="#,##0">
                  <c:v>1440</c:v>
                </c:pt>
                <c:pt idx="189" formatCode="#,##0">
                  <c:v>1419</c:v>
                </c:pt>
                <c:pt idx="190" formatCode="#,##0">
                  <c:v>1402</c:v>
                </c:pt>
                <c:pt idx="191" formatCode="#,##0">
                  <c:v>1436</c:v>
                </c:pt>
                <c:pt idx="192" formatCode="#,##0">
                  <c:v>1474</c:v>
                </c:pt>
                <c:pt idx="193" formatCode="#,##0">
                  <c:v>1389</c:v>
                </c:pt>
                <c:pt idx="194" formatCode="#,##0">
                  <c:v>1489</c:v>
                </c:pt>
                <c:pt idx="195" formatCode="#,##0">
                  <c:v>1466</c:v>
                </c:pt>
                <c:pt idx="196" formatCode="#,##0">
                  <c:v>1445</c:v>
                </c:pt>
                <c:pt idx="197" formatCode="#,##0">
                  <c:v>1425</c:v>
                </c:pt>
                <c:pt idx="198" formatCode="#,##0">
                  <c:v>1485</c:v>
                </c:pt>
                <c:pt idx="199" formatCode="#,##0">
                  <c:v>1536</c:v>
                </c:pt>
                <c:pt idx="200" formatCode="#,##0">
                  <c:v>1458</c:v>
                </c:pt>
                <c:pt idx="201" formatCode="#,##0">
                  <c:v>1414</c:v>
                </c:pt>
                <c:pt idx="202" formatCode="#,##0">
                  <c:v>1327</c:v>
                </c:pt>
                <c:pt idx="203" formatCode="#,##0">
                  <c:v>1340</c:v>
                </c:pt>
                <c:pt idx="204" formatCode="#,##0">
                  <c:v>1424</c:v>
                </c:pt>
                <c:pt idx="205" formatCode="#,##0">
                  <c:v>1435</c:v>
                </c:pt>
                <c:pt idx="206" formatCode="#,##0">
                  <c:v>1511</c:v>
                </c:pt>
                <c:pt idx="207" formatCode="#,##0">
                  <c:v>1486</c:v>
                </c:pt>
                <c:pt idx="208" formatCode="#,##0">
                  <c:v>1483</c:v>
                </c:pt>
                <c:pt idx="209" formatCode="#,##0">
                  <c:v>1542</c:v>
                </c:pt>
                <c:pt idx="210" formatCode="#,##0">
                  <c:v>1499</c:v>
                </c:pt>
                <c:pt idx="211" formatCode="#,##0">
                  <c:v>1520</c:v>
                </c:pt>
                <c:pt idx="212" formatCode="#,##0">
                  <c:v>1641</c:v>
                </c:pt>
                <c:pt idx="213" formatCode="#,##0">
                  <c:v>1693</c:v>
                </c:pt>
                <c:pt idx="214" formatCode="#,##0">
                  <c:v>1642</c:v>
                </c:pt>
                <c:pt idx="215" formatCode="#,##0">
                  <c:v>1646</c:v>
                </c:pt>
                <c:pt idx="216" formatCode="#,##0">
                  <c:v>1610</c:v>
                </c:pt>
                <c:pt idx="217" formatCode="#,##0">
                  <c:v>1649</c:v>
                </c:pt>
                <c:pt idx="218" formatCode="#,##0">
                  <c:v>1643</c:v>
                </c:pt>
                <c:pt idx="219" formatCode="#,##0">
                  <c:v>1697</c:v>
                </c:pt>
                <c:pt idx="220" formatCode="#,##0">
                  <c:v>1735</c:v>
                </c:pt>
                <c:pt idx="221" formatCode="#,##0">
                  <c:v>1752</c:v>
                </c:pt>
                <c:pt idx="222" formatCode="#,##0">
                  <c:v>1784</c:v>
                </c:pt>
                <c:pt idx="223" formatCode="#,##0">
                  <c:v>1819</c:v>
                </c:pt>
                <c:pt idx="224" formatCode="#,##0">
                  <c:v>1824</c:v>
                </c:pt>
                <c:pt idx="225" formatCode="#,##0">
                  <c:v>1854</c:v>
                </c:pt>
                <c:pt idx="226" formatCode="#,##0">
                  <c:v>1776</c:v>
                </c:pt>
                <c:pt idx="227" formatCode="#,##0">
                  <c:v>1755</c:v>
                </c:pt>
                <c:pt idx="228" formatCode="#,##0">
                  <c:v>1809</c:v>
                </c:pt>
                <c:pt idx="229" formatCode="#,##0">
                  <c:v>1832</c:v>
                </c:pt>
                <c:pt idx="230" formatCode="#,##0">
                  <c:v>1896</c:v>
                </c:pt>
                <c:pt idx="231" formatCode="#,##0">
                  <c:v>1881</c:v>
                </c:pt>
                <c:pt idx="232" formatCode="#,##0">
                  <c:v>1943</c:v>
                </c:pt>
                <c:pt idx="233" formatCode="#,##0">
                  <c:v>1982</c:v>
                </c:pt>
                <c:pt idx="234" formatCode="#,##0">
                  <c:v>1989</c:v>
                </c:pt>
                <c:pt idx="235" formatCode="#,##0">
                  <c:v>2034</c:v>
                </c:pt>
                <c:pt idx="236" formatCode="#,##0">
                  <c:v>2084</c:v>
                </c:pt>
                <c:pt idx="237" formatCode="#,##0">
                  <c:v>2054</c:v>
                </c:pt>
                <c:pt idx="238" formatCode="#,##0">
                  <c:v>2025</c:v>
                </c:pt>
                <c:pt idx="239" formatCode="#,##0">
                  <c:v>2223</c:v>
                </c:pt>
                <c:pt idx="240" formatCode="#,##0">
                  <c:v>2162</c:v>
                </c:pt>
                <c:pt idx="241" formatCode="#,##0">
                  <c:v>2214</c:v>
                </c:pt>
                <c:pt idx="242" formatCode="#,##0">
                  <c:v>2280</c:v>
                </c:pt>
                <c:pt idx="243" formatCode="#,##0">
                  <c:v>2241</c:v>
                </c:pt>
                <c:pt idx="244" formatCode="#,##0">
                  <c:v>2271</c:v>
                </c:pt>
                <c:pt idx="245" formatCode="#,##0">
                  <c:v>2160</c:v>
                </c:pt>
                <c:pt idx="246" formatCode="#,##0">
                  <c:v>2086</c:v>
                </c:pt>
                <c:pt idx="247" formatCode="#,##0">
                  <c:v>1969</c:v>
                </c:pt>
                <c:pt idx="248" formatCode="#,##0">
                  <c:v>1906</c:v>
                </c:pt>
                <c:pt idx="249" formatCode="#,##0">
                  <c:v>2115</c:v>
                </c:pt>
                <c:pt idx="250" formatCode="#,##0">
                  <c:v>2086</c:v>
                </c:pt>
                <c:pt idx="251" formatCode="#,##0">
                  <c:v>2075</c:v>
                </c:pt>
                <c:pt idx="252" formatCode="#,##0">
                  <c:v>2076</c:v>
                </c:pt>
                <c:pt idx="253" formatCode="#,##0">
                  <c:v>2020</c:v>
                </c:pt>
                <c:pt idx="254" formatCode="#,##0">
                  <c:v>2019</c:v>
                </c:pt>
                <c:pt idx="255" formatCode="#,##0">
                  <c:v>2117</c:v>
                </c:pt>
                <c:pt idx="256" formatCode="#,##0">
                  <c:v>2159</c:v>
                </c:pt>
                <c:pt idx="257" formatCode="#,##0">
                  <c:v>2031</c:v>
                </c:pt>
                <c:pt idx="258" formatCode="#,##0">
                  <c:v>2008</c:v>
                </c:pt>
                <c:pt idx="259" formatCode="#,##0">
                  <c:v>1981</c:v>
                </c:pt>
                <c:pt idx="260" formatCode="#,##0">
                  <c:v>1974</c:v>
                </c:pt>
                <c:pt idx="261" formatCode="#,##0">
                  <c:v>2048</c:v>
                </c:pt>
                <c:pt idx="262" formatCode="#,##0">
                  <c:v>2140</c:v>
                </c:pt>
                <c:pt idx="263" formatCode="#,##0">
                  <c:v>2187</c:v>
                </c:pt>
                <c:pt idx="264" formatCode="#,##0">
                  <c:v>2283</c:v>
                </c:pt>
                <c:pt idx="265" formatCode="#,##0">
                  <c:v>2400</c:v>
                </c:pt>
                <c:pt idx="266" formatCode="#,##0">
                  <c:v>2266</c:v>
                </c:pt>
                <c:pt idx="267" formatCode="#,##0">
                  <c:v>2362</c:v>
                </c:pt>
                <c:pt idx="268" formatCode="#,##0">
                  <c:v>2406</c:v>
                </c:pt>
                <c:pt idx="269" formatCode="#,##0">
                  <c:v>2699</c:v>
                </c:pt>
                <c:pt idx="270" formatCode="#,##0">
                  <c:v>2775</c:v>
                </c:pt>
              </c:numCache>
            </c:numRef>
          </c:val>
        </c:ser>
        <c:marker val="1"/>
        <c:axId val="95381760"/>
        <c:axId val="95383552"/>
      </c:lineChart>
      <c:dateAx>
        <c:axId val="95381760"/>
        <c:scaling>
          <c:orientation val="minMax"/>
        </c:scaling>
        <c:axPos val="b"/>
        <c:numFmt formatCode="yyyy&quot;年&quot;mm&quot;月&quot;dd&quot;日&quot;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383552"/>
        <c:crosses val="autoZero"/>
        <c:auto val="1"/>
        <c:lblOffset val="100"/>
      </c:dateAx>
      <c:valAx>
        <c:axId val="9538355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38176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txPr>
        <a:bodyPr/>
        <a:lstStyle/>
        <a:p>
          <a:pPr>
            <a:defRPr sz="1000"/>
          </a:pPr>
          <a:endParaRPr lang="ja-JP"/>
        </a:p>
      </c:txPr>
    </c:title>
    <c:plotArea>
      <c:layout/>
      <c:lineChart>
        <c:grouping val="standard"/>
        <c:ser>
          <c:idx val="0"/>
          <c:order val="0"/>
          <c:tx>
            <c:strRef>
              <c:f>'3-29,3-33,3-37,3-38'!$D$1</c:f>
              <c:strCache>
                <c:ptCount val="1"/>
                <c:pt idx="0">
                  <c:v>ファーストリテイリング</c:v>
                </c:pt>
              </c:strCache>
            </c:strRef>
          </c:tx>
          <c:marker>
            <c:symbol val="none"/>
          </c:marker>
          <c:cat>
            <c:numRef>
              <c:f>'3-29,3-33,3-37,3-38'!$C$2:$C$272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'3-29,3-33,3-37,3-38'!$D$2:$D$272</c:f>
              <c:numCache>
                <c:formatCode>#,##0</c:formatCode>
                <c:ptCount val="271"/>
                <c:pt idx="0">
                  <c:v>7650</c:v>
                </c:pt>
                <c:pt idx="1">
                  <c:v>8340</c:v>
                </c:pt>
                <c:pt idx="2">
                  <c:v>8200</c:v>
                </c:pt>
                <c:pt idx="3">
                  <c:v>7500</c:v>
                </c:pt>
                <c:pt idx="4">
                  <c:v>7810</c:v>
                </c:pt>
                <c:pt idx="5">
                  <c:v>7920</c:v>
                </c:pt>
                <c:pt idx="6">
                  <c:v>7720</c:v>
                </c:pt>
                <c:pt idx="7">
                  <c:v>7820</c:v>
                </c:pt>
                <c:pt idx="8">
                  <c:v>7540</c:v>
                </c:pt>
                <c:pt idx="9">
                  <c:v>7500</c:v>
                </c:pt>
                <c:pt idx="10">
                  <c:v>7980</c:v>
                </c:pt>
                <c:pt idx="11">
                  <c:v>8660</c:v>
                </c:pt>
                <c:pt idx="12">
                  <c:v>9570</c:v>
                </c:pt>
                <c:pt idx="13">
                  <c:v>10100</c:v>
                </c:pt>
                <c:pt idx="14">
                  <c:v>9980</c:v>
                </c:pt>
                <c:pt idx="15">
                  <c:v>9940</c:v>
                </c:pt>
                <c:pt idx="16">
                  <c:v>9450</c:v>
                </c:pt>
                <c:pt idx="17">
                  <c:v>9340</c:v>
                </c:pt>
                <c:pt idx="18">
                  <c:v>9640</c:v>
                </c:pt>
                <c:pt idx="19">
                  <c:v>9120</c:v>
                </c:pt>
                <c:pt idx="20">
                  <c:v>9120</c:v>
                </c:pt>
                <c:pt idx="21">
                  <c:v>10420</c:v>
                </c:pt>
                <c:pt idx="22">
                  <c:v>10010</c:v>
                </c:pt>
                <c:pt idx="23">
                  <c:v>10270</c:v>
                </c:pt>
                <c:pt idx="24">
                  <c:v>10150</c:v>
                </c:pt>
                <c:pt idx="25">
                  <c:v>9790</c:v>
                </c:pt>
                <c:pt idx="26">
                  <c:v>10230</c:v>
                </c:pt>
                <c:pt idx="27">
                  <c:v>10700</c:v>
                </c:pt>
                <c:pt idx="28">
                  <c:v>11240</c:v>
                </c:pt>
                <c:pt idx="29">
                  <c:v>12130</c:v>
                </c:pt>
                <c:pt idx="30">
                  <c:v>11770</c:v>
                </c:pt>
                <c:pt idx="31">
                  <c:v>10950</c:v>
                </c:pt>
                <c:pt idx="32">
                  <c:v>10570</c:v>
                </c:pt>
                <c:pt idx="33">
                  <c:v>11130</c:v>
                </c:pt>
                <c:pt idx="34">
                  <c:v>11310</c:v>
                </c:pt>
                <c:pt idx="35">
                  <c:v>11410</c:v>
                </c:pt>
                <c:pt idx="36">
                  <c:v>10270</c:v>
                </c:pt>
                <c:pt idx="37">
                  <c:v>10370</c:v>
                </c:pt>
                <c:pt idx="38">
                  <c:v>12370</c:v>
                </c:pt>
                <c:pt idx="39">
                  <c:v>8560</c:v>
                </c:pt>
                <c:pt idx="40">
                  <c:v>8780</c:v>
                </c:pt>
                <c:pt idx="41">
                  <c:v>8690</c:v>
                </c:pt>
                <c:pt idx="42">
                  <c:v>10260</c:v>
                </c:pt>
                <c:pt idx="43">
                  <c:v>9710</c:v>
                </c:pt>
                <c:pt idx="44">
                  <c:v>9800</c:v>
                </c:pt>
                <c:pt idx="45">
                  <c:v>9320</c:v>
                </c:pt>
                <c:pt idx="46">
                  <c:v>10950</c:v>
                </c:pt>
                <c:pt idx="47">
                  <c:v>11840</c:v>
                </c:pt>
                <c:pt idx="48">
                  <c:v>11990</c:v>
                </c:pt>
                <c:pt idx="49">
                  <c:v>13820</c:v>
                </c:pt>
                <c:pt idx="50">
                  <c:v>13210</c:v>
                </c:pt>
                <c:pt idx="51">
                  <c:v>12980</c:v>
                </c:pt>
                <c:pt idx="52">
                  <c:v>12670</c:v>
                </c:pt>
                <c:pt idx="53">
                  <c:v>11370</c:v>
                </c:pt>
                <c:pt idx="54">
                  <c:v>10980</c:v>
                </c:pt>
                <c:pt idx="55">
                  <c:v>11540</c:v>
                </c:pt>
                <c:pt idx="56">
                  <c:v>11300</c:v>
                </c:pt>
                <c:pt idx="57">
                  <c:v>11130</c:v>
                </c:pt>
                <c:pt idx="58">
                  <c:v>9860</c:v>
                </c:pt>
                <c:pt idx="59">
                  <c:v>9950</c:v>
                </c:pt>
                <c:pt idx="60">
                  <c:v>8910</c:v>
                </c:pt>
                <c:pt idx="61">
                  <c:v>9970</c:v>
                </c:pt>
                <c:pt idx="62">
                  <c:v>10660</c:v>
                </c:pt>
                <c:pt idx="63">
                  <c:v>11470</c:v>
                </c:pt>
                <c:pt idx="64">
                  <c:v>11000</c:v>
                </c:pt>
                <c:pt idx="65">
                  <c:v>10750</c:v>
                </c:pt>
                <c:pt idx="66">
                  <c:v>10400</c:v>
                </c:pt>
                <c:pt idx="67">
                  <c:v>10270</c:v>
                </c:pt>
                <c:pt idx="68">
                  <c:v>10370</c:v>
                </c:pt>
                <c:pt idx="69">
                  <c:v>10460</c:v>
                </c:pt>
                <c:pt idx="70">
                  <c:v>10880</c:v>
                </c:pt>
                <c:pt idx="71">
                  <c:v>10510</c:v>
                </c:pt>
                <c:pt idx="72">
                  <c:v>11290</c:v>
                </c:pt>
                <c:pt idx="73">
                  <c:v>12480</c:v>
                </c:pt>
                <c:pt idx="74">
                  <c:v>12780</c:v>
                </c:pt>
                <c:pt idx="75">
                  <c:v>12580</c:v>
                </c:pt>
                <c:pt idx="76">
                  <c:v>12400</c:v>
                </c:pt>
                <c:pt idx="77">
                  <c:v>12050</c:v>
                </c:pt>
                <c:pt idx="78">
                  <c:v>11590</c:v>
                </c:pt>
                <c:pt idx="79">
                  <c:v>11600</c:v>
                </c:pt>
                <c:pt idx="80">
                  <c:v>11740</c:v>
                </c:pt>
                <c:pt idx="81">
                  <c:v>12290</c:v>
                </c:pt>
                <c:pt idx="82">
                  <c:v>11730</c:v>
                </c:pt>
                <c:pt idx="83">
                  <c:v>11230</c:v>
                </c:pt>
                <c:pt idx="84">
                  <c:v>10730</c:v>
                </c:pt>
                <c:pt idx="85">
                  <c:v>11200</c:v>
                </c:pt>
                <c:pt idx="86">
                  <c:v>10930</c:v>
                </c:pt>
                <c:pt idx="87">
                  <c:v>11000</c:v>
                </c:pt>
                <c:pt idx="88">
                  <c:v>10580</c:v>
                </c:pt>
                <c:pt idx="89">
                  <c:v>11030</c:v>
                </c:pt>
                <c:pt idx="90">
                  <c:v>11780</c:v>
                </c:pt>
                <c:pt idx="91">
                  <c:v>13200</c:v>
                </c:pt>
                <c:pt idx="92">
                  <c:v>15320</c:v>
                </c:pt>
                <c:pt idx="93">
                  <c:v>15520</c:v>
                </c:pt>
                <c:pt idx="94">
                  <c:v>15120</c:v>
                </c:pt>
                <c:pt idx="95">
                  <c:v>15570</c:v>
                </c:pt>
                <c:pt idx="96">
                  <c:v>16680</c:v>
                </c:pt>
                <c:pt idx="97">
                  <c:v>15820</c:v>
                </c:pt>
                <c:pt idx="98">
                  <c:v>15590</c:v>
                </c:pt>
                <c:pt idx="99">
                  <c:v>16030</c:v>
                </c:pt>
                <c:pt idx="100">
                  <c:v>15470</c:v>
                </c:pt>
                <c:pt idx="101">
                  <c:v>15640</c:v>
                </c:pt>
                <c:pt idx="102">
                  <c:v>16840</c:v>
                </c:pt>
                <c:pt idx="103">
                  <c:v>17470</c:v>
                </c:pt>
                <c:pt idx="104">
                  <c:v>16900</c:v>
                </c:pt>
                <c:pt idx="105">
                  <c:v>16220</c:v>
                </c:pt>
                <c:pt idx="106">
                  <c:v>15180</c:v>
                </c:pt>
                <c:pt idx="107">
                  <c:v>15020</c:v>
                </c:pt>
                <c:pt idx="108">
                  <c:v>14080</c:v>
                </c:pt>
                <c:pt idx="109">
                  <c:v>14440</c:v>
                </c:pt>
                <c:pt idx="110">
                  <c:v>14900</c:v>
                </c:pt>
                <c:pt idx="111">
                  <c:v>15000</c:v>
                </c:pt>
                <c:pt idx="112">
                  <c:v>16340</c:v>
                </c:pt>
                <c:pt idx="113">
                  <c:v>16760</c:v>
                </c:pt>
                <c:pt idx="114">
                  <c:v>16640</c:v>
                </c:pt>
                <c:pt idx="115">
                  <c:v>16130</c:v>
                </c:pt>
                <c:pt idx="116">
                  <c:v>16690</c:v>
                </c:pt>
                <c:pt idx="117">
                  <c:v>15470</c:v>
                </c:pt>
                <c:pt idx="118">
                  <c:v>14480</c:v>
                </c:pt>
                <c:pt idx="119">
                  <c:v>14340</c:v>
                </c:pt>
                <c:pt idx="120">
                  <c:v>14370</c:v>
                </c:pt>
                <c:pt idx="121">
                  <c:v>13040</c:v>
                </c:pt>
                <c:pt idx="122">
                  <c:v>13480</c:v>
                </c:pt>
                <c:pt idx="123">
                  <c:v>13170</c:v>
                </c:pt>
                <c:pt idx="124">
                  <c:v>12910</c:v>
                </c:pt>
                <c:pt idx="125">
                  <c:v>13070</c:v>
                </c:pt>
                <c:pt idx="126">
                  <c:v>13270</c:v>
                </c:pt>
                <c:pt idx="127">
                  <c:v>14120</c:v>
                </c:pt>
                <c:pt idx="128">
                  <c:v>14010</c:v>
                </c:pt>
                <c:pt idx="129">
                  <c:v>13430</c:v>
                </c:pt>
                <c:pt idx="130">
                  <c:v>12800</c:v>
                </c:pt>
                <c:pt idx="131">
                  <c:v>12780</c:v>
                </c:pt>
                <c:pt idx="132">
                  <c:v>12850</c:v>
                </c:pt>
                <c:pt idx="133">
                  <c:v>12930</c:v>
                </c:pt>
                <c:pt idx="134">
                  <c:v>13320</c:v>
                </c:pt>
                <c:pt idx="135">
                  <c:v>12840</c:v>
                </c:pt>
                <c:pt idx="136">
                  <c:v>12510</c:v>
                </c:pt>
                <c:pt idx="137">
                  <c:v>11850</c:v>
                </c:pt>
                <c:pt idx="138">
                  <c:v>11490</c:v>
                </c:pt>
                <c:pt idx="139">
                  <c:v>11790</c:v>
                </c:pt>
                <c:pt idx="140">
                  <c:v>12210</c:v>
                </c:pt>
                <c:pt idx="141">
                  <c:v>12040</c:v>
                </c:pt>
                <c:pt idx="142">
                  <c:v>11730</c:v>
                </c:pt>
                <c:pt idx="143">
                  <c:v>12390</c:v>
                </c:pt>
                <c:pt idx="144">
                  <c:v>10820</c:v>
                </c:pt>
                <c:pt idx="145">
                  <c:v>10580</c:v>
                </c:pt>
                <c:pt idx="146">
                  <c:v>10530</c:v>
                </c:pt>
                <c:pt idx="147">
                  <c:v>12030</c:v>
                </c:pt>
                <c:pt idx="148">
                  <c:v>12210</c:v>
                </c:pt>
                <c:pt idx="149">
                  <c:v>13250</c:v>
                </c:pt>
                <c:pt idx="150">
                  <c:v>13560</c:v>
                </c:pt>
                <c:pt idx="151">
                  <c:v>12990</c:v>
                </c:pt>
                <c:pt idx="152">
                  <c:v>12960</c:v>
                </c:pt>
                <c:pt idx="153">
                  <c:v>12920</c:v>
                </c:pt>
                <c:pt idx="154">
                  <c:v>13100</c:v>
                </c:pt>
                <c:pt idx="155">
                  <c:v>12930</c:v>
                </c:pt>
                <c:pt idx="156">
                  <c:v>12330</c:v>
                </c:pt>
                <c:pt idx="157">
                  <c:v>12900</c:v>
                </c:pt>
                <c:pt idx="158">
                  <c:v>12470</c:v>
                </c:pt>
                <c:pt idx="159">
                  <c:v>12040</c:v>
                </c:pt>
                <c:pt idx="160">
                  <c:v>12820</c:v>
                </c:pt>
                <c:pt idx="161">
                  <c:v>12840</c:v>
                </c:pt>
                <c:pt idx="162">
                  <c:v>12450</c:v>
                </c:pt>
                <c:pt idx="163">
                  <c:v>12830</c:v>
                </c:pt>
                <c:pt idx="164">
                  <c:v>12560</c:v>
                </c:pt>
                <c:pt idx="165">
                  <c:v>12250</c:v>
                </c:pt>
                <c:pt idx="166">
                  <c:v>10240</c:v>
                </c:pt>
                <c:pt idx="167">
                  <c:v>10490</c:v>
                </c:pt>
                <c:pt idx="168">
                  <c:v>10690</c:v>
                </c:pt>
                <c:pt idx="169">
                  <c:v>11940</c:v>
                </c:pt>
                <c:pt idx="170">
                  <c:v>11630</c:v>
                </c:pt>
                <c:pt idx="171">
                  <c:v>11970</c:v>
                </c:pt>
                <c:pt idx="172">
                  <c:v>12710</c:v>
                </c:pt>
                <c:pt idx="173">
                  <c:v>12850</c:v>
                </c:pt>
                <c:pt idx="174">
                  <c:v>12040</c:v>
                </c:pt>
                <c:pt idx="175">
                  <c:v>12150</c:v>
                </c:pt>
                <c:pt idx="176">
                  <c:v>11590</c:v>
                </c:pt>
                <c:pt idx="177">
                  <c:v>12200</c:v>
                </c:pt>
                <c:pt idx="178">
                  <c:v>12060</c:v>
                </c:pt>
                <c:pt idx="179">
                  <c:v>12100</c:v>
                </c:pt>
                <c:pt idx="180">
                  <c:v>12910</c:v>
                </c:pt>
                <c:pt idx="181">
                  <c:v>12680</c:v>
                </c:pt>
                <c:pt idx="182">
                  <c:v>13290</c:v>
                </c:pt>
                <c:pt idx="183">
                  <c:v>13440</c:v>
                </c:pt>
                <c:pt idx="184">
                  <c:v>14000</c:v>
                </c:pt>
                <c:pt idx="185">
                  <c:v>13680</c:v>
                </c:pt>
                <c:pt idx="186">
                  <c:v>13420</c:v>
                </c:pt>
                <c:pt idx="187">
                  <c:v>14480</c:v>
                </c:pt>
                <c:pt idx="188">
                  <c:v>14750</c:v>
                </c:pt>
                <c:pt idx="189">
                  <c:v>14250</c:v>
                </c:pt>
                <c:pt idx="190">
                  <c:v>14140</c:v>
                </c:pt>
                <c:pt idx="191">
                  <c:v>14630</c:v>
                </c:pt>
                <c:pt idx="192">
                  <c:v>13930</c:v>
                </c:pt>
                <c:pt idx="193">
                  <c:v>13770</c:v>
                </c:pt>
                <c:pt idx="194">
                  <c:v>13990</c:v>
                </c:pt>
                <c:pt idx="195">
                  <c:v>13400</c:v>
                </c:pt>
                <c:pt idx="196">
                  <c:v>13490</c:v>
                </c:pt>
                <c:pt idx="197">
                  <c:v>13710</c:v>
                </c:pt>
                <c:pt idx="198">
                  <c:v>14030</c:v>
                </c:pt>
                <c:pt idx="199">
                  <c:v>13310</c:v>
                </c:pt>
                <c:pt idx="200">
                  <c:v>13480</c:v>
                </c:pt>
                <c:pt idx="201">
                  <c:v>12540</c:v>
                </c:pt>
                <c:pt idx="202">
                  <c:v>12090</c:v>
                </c:pt>
                <c:pt idx="203">
                  <c:v>12490</c:v>
                </c:pt>
                <c:pt idx="204">
                  <c:v>12810</c:v>
                </c:pt>
                <c:pt idx="205">
                  <c:v>13360</c:v>
                </c:pt>
                <c:pt idx="206">
                  <c:v>13600</c:v>
                </c:pt>
                <c:pt idx="207">
                  <c:v>14000</c:v>
                </c:pt>
                <c:pt idx="208">
                  <c:v>13850</c:v>
                </c:pt>
                <c:pt idx="209">
                  <c:v>14770</c:v>
                </c:pt>
                <c:pt idx="210">
                  <c:v>14680</c:v>
                </c:pt>
                <c:pt idx="211">
                  <c:v>15030</c:v>
                </c:pt>
                <c:pt idx="212">
                  <c:v>15440</c:v>
                </c:pt>
                <c:pt idx="213">
                  <c:v>15470</c:v>
                </c:pt>
                <c:pt idx="214">
                  <c:v>16440</c:v>
                </c:pt>
                <c:pt idx="215">
                  <c:v>16680</c:v>
                </c:pt>
                <c:pt idx="216">
                  <c:v>16850</c:v>
                </c:pt>
                <c:pt idx="217">
                  <c:v>17660</c:v>
                </c:pt>
                <c:pt idx="218">
                  <c:v>17710</c:v>
                </c:pt>
                <c:pt idx="219">
                  <c:v>18030</c:v>
                </c:pt>
                <c:pt idx="220">
                  <c:v>18860</c:v>
                </c:pt>
                <c:pt idx="221">
                  <c:v>17570</c:v>
                </c:pt>
                <c:pt idx="222">
                  <c:v>18970</c:v>
                </c:pt>
                <c:pt idx="223">
                  <c:v>18590</c:v>
                </c:pt>
                <c:pt idx="224">
                  <c:v>17930</c:v>
                </c:pt>
                <c:pt idx="225">
                  <c:v>17500</c:v>
                </c:pt>
                <c:pt idx="226">
                  <c:v>16450</c:v>
                </c:pt>
                <c:pt idx="227">
                  <c:v>16670</c:v>
                </c:pt>
                <c:pt idx="228">
                  <c:v>17220</c:v>
                </c:pt>
                <c:pt idx="229">
                  <c:v>17590</c:v>
                </c:pt>
                <c:pt idx="230">
                  <c:v>15250</c:v>
                </c:pt>
                <c:pt idx="231">
                  <c:v>15490</c:v>
                </c:pt>
                <c:pt idx="232">
                  <c:v>15350</c:v>
                </c:pt>
                <c:pt idx="233">
                  <c:v>15880</c:v>
                </c:pt>
                <c:pt idx="234">
                  <c:v>15790</c:v>
                </c:pt>
                <c:pt idx="235">
                  <c:v>15330</c:v>
                </c:pt>
                <c:pt idx="236">
                  <c:v>16090</c:v>
                </c:pt>
                <c:pt idx="237">
                  <c:v>15950</c:v>
                </c:pt>
                <c:pt idx="238">
                  <c:v>16300</c:v>
                </c:pt>
                <c:pt idx="239">
                  <c:v>17220</c:v>
                </c:pt>
                <c:pt idx="240">
                  <c:v>17920</c:v>
                </c:pt>
                <c:pt idx="241">
                  <c:v>18090</c:v>
                </c:pt>
                <c:pt idx="242">
                  <c:v>18270</c:v>
                </c:pt>
                <c:pt idx="243">
                  <c:v>18110</c:v>
                </c:pt>
                <c:pt idx="244">
                  <c:v>18790</c:v>
                </c:pt>
                <c:pt idx="245">
                  <c:v>18060</c:v>
                </c:pt>
                <c:pt idx="246">
                  <c:v>18150</c:v>
                </c:pt>
                <c:pt idx="247">
                  <c:v>18470</c:v>
                </c:pt>
                <c:pt idx="248">
                  <c:v>16040</c:v>
                </c:pt>
                <c:pt idx="249">
                  <c:v>16910</c:v>
                </c:pt>
                <c:pt idx="250">
                  <c:v>17770</c:v>
                </c:pt>
                <c:pt idx="251">
                  <c:v>17420</c:v>
                </c:pt>
                <c:pt idx="252">
                  <c:v>16870</c:v>
                </c:pt>
                <c:pt idx="253">
                  <c:v>17170</c:v>
                </c:pt>
                <c:pt idx="254">
                  <c:v>17860</c:v>
                </c:pt>
                <c:pt idx="255">
                  <c:v>18720</c:v>
                </c:pt>
                <c:pt idx="256">
                  <c:v>19130</c:v>
                </c:pt>
                <c:pt idx="257">
                  <c:v>19920</c:v>
                </c:pt>
                <c:pt idx="258">
                  <c:v>20090</c:v>
                </c:pt>
                <c:pt idx="259">
                  <c:v>21840</c:v>
                </c:pt>
                <c:pt idx="260">
                  <c:v>22200</c:v>
                </c:pt>
                <c:pt idx="261">
                  <c:v>23640</c:v>
                </c:pt>
                <c:pt idx="262">
                  <c:v>23430</c:v>
                </c:pt>
                <c:pt idx="263">
                  <c:v>23210</c:v>
                </c:pt>
                <c:pt idx="264">
                  <c:v>24850</c:v>
                </c:pt>
                <c:pt idx="265">
                  <c:v>24070</c:v>
                </c:pt>
                <c:pt idx="266">
                  <c:v>24860</c:v>
                </c:pt>
                <c:pt idx="267">
                  <c:v>25170</c:v>
                </c:pt>
                <c:pt idx="268">
                  <c:v>25380</c:v>
                </c:pt>
                <c:pt idx="269">
                  <c:v>31500</c:v>
                </c:pt>
                <c:pt idx="270">
                  <c:v>30400</c:v>
                </c:pt>
              </c:numCache>
            </c:numRef>
          </c:val>
        </c:ser>
        <c:marker val="1"/>
        <c:axId val="95411200"/>
        <c:axId val="95412992"/>
      </c:lineChart>
      <c:dateAx>
        <c:axId val="95411200"/>
        <c:scaling>
          <c:orientation val="minMax"/>
        </c:scaling>
        <c:axPos val="b"/>
        <c:numFmt formatCode="yyyy&quot;年&quot;mm&quot;月&quot;dd&quot;日&quot;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412992"/>
        <c:crosses val="autoZero"/>
        <c:auto val="1"/>
        <c:lblOffset val="100"/>
      </c:dateAx>
      <c:valAx>
        <c:axId val="95412992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411200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  <c:txPr>
        <a:bodyPr/>
        <a:lstStyle/>
        <a:p>
          <a:pPr>
            <a:defRPr sz="1000"/>
          </a:pPr>
          <a:endParaRPr lang="ja-JP"/>
        </a:p>
      </c:txPr>
    </c:title>
    <c:plotArea>
      <c:layout/>
      <c:lineChart>
        <c:grouping val="standard"/>
        <c:ser>
          <c:idx val="0"/>
          <c:order val="0"/>
          <c:tx>
            <c:strRef>
              <c:f>'3-29,3-33,3-37,3-38'!$F$1</c:f>
              <c:strCache>
                <c:ptCount val="1"/>
                <c:pt idx="0">
                  <c:v>ポイント</c:v>
                </c:pt>
              </c:strCache>
            </c:strRef>
          </c:tx>
          <c:marker>
            <c:symbol val="none"/>
          </c:marker>
          <c:cat>
            <c:numRef>
              <c:f>'3-29,3-33,3-37,3-38'!$E$2:$E$272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'3-29,3-33,3-37,3-38'!$F$2:$F$272</c:f>
              <c:numCache>
                <c:formatCode>#,##0</c:formatCode>
                <c:ptCount val="271"/>
                <c:pt idx="0">
                  <c:v>4740</c:v>
                </c:pt>
                <c:pt idx="1">
                  <c:v>4970</c:v>
                </c:pt>
                <c:pt idx="2">
                  <c:v>5140</c:v>
                </c:pt>
                <c:pt idx="3">
                  <c:v>4430</c:v>
                </c:pt>
                <c:pt idx="4">
                  <c:v>4110</c:v>
                </c:pt>
                <c:pt idx="5">
                  <c:v>4210</c:v>
                </c:pt>
                <c:pt idx="6">
                  <c:v>4170</c:v>
                </c:pt>
                <c:pt idx="7">
                  <c:v>3870</c:v>
                </c:pt>
                <c:pt idx="8">
                  <c:v>3490</c:v>
                </c:pt>
                <c:pt idx="9">
                  <c:v>3620</c:v>
                </c:pt>
                <c:pt idx="10">
                  <c:v>3580</c:v>
                </c:pt>
                <c:pt idx="11">
                  <c:v>4470</c:v>
                </c:pt>
                <c:pt idx="12">
                  <c:v>4170</c:v>
                </c:pt>
                <c:pt idx="13">
                  <c:v>3980</c:v>
                </c:pt>
                <c:pt idx="14">
                  <c:v>4220</c:v>
                </c:pt>
                <c:pt idx="15">
                  <c:v>4580</c:v>
                </c:pt>
                <c:pt idx="16">
                  <c:v>4360</c:v>
                </c:pt>
                <c:pt idx="17">
                  <c:v>4550</c:v>
                </c:pt>
                <c:pt idx="18">
                  <c:v>4500</c:v>
                </c:pt>
                <c:pt idx="19">
                  <c:v>4310</c:v>
                </c:pt>
                <c:pt idx="20">
                  <c:v>4250</c:v>
                </c:pt>
                <c:pt idx="21">
                  <c:v>4220</c:v>
                </c:pt>
                <c:pt idx="22">
                  <c:v>3780</c:v>
                </c:pt>
                <c:pt idx="23">
                  <c:v>3570</c:v>
                </c:pt>
                <c:pt idx="24">
                  <c:v>3100</c:v>
                </c:pt>
                <c:pt idx="25">
                  <c:v>3460</c:v>
                </c:pt>
                <c:pt idx="26">
                  <c:v>2990</c:v>
                </c:pt>
                <c:pt idx="27">
                  <c:v>3030</c:v>
                </c:pt>
                <c:pt idx="28">
                  <c:v>3270</c:v>
                </c:pt>
                <c:pt idx="29">
                  <c:v>3450</c:v>
                </c:pt>
                <c:pt idx="30">
                  <c:v>3400</c:v>
                </c:pt>
                <c:pt idx="31">
                  <c:v>3340</c:v>
                </c:pt>
                <c:pt idx="32">
                  <c:v>3530</c:v>
                </c:pt>
                <c:pt idx="33">
                  <c:v>3670</c:v>
                </c:pt>
                <c:pt idx="34">
                  <c:v>3930</c:v>
                </c:pt>
                <c:pt idx="35">
                  <c:v>3890</c:v>
                </c:pt>
                <c:pt idx="36">
                  <c:v>4020</c:v>
                </c:pt>
                <c:pt idx="37">
                  <c:v>3910</c:v>
                </c:pt>
                <c:pt idx="38">
                  <c:v>4350</c:v>
                </c:pt>
                <c:pt idx="39">
                  <c:v>4250</c:v>
                </c:pt>
                <c:pt idx="40">
                  <c:v>4910</c:v>
                </c:pt>
                <c:pt idx="41">
                  <c:v>4630</c:v>
                </c:pt>
                <c:pt idx="42">
                  <c:v>4780</c:v>
                </c:pt>
                <c:pt idx="43">
                  <c:v>4950</c:v>
                </c:pt>
                <c:pt idx="44">
                  <c:v>5050</c:v>
                </c:pt>
                <c:pt idx="45">
                  <c:v>4830</c:v>
                </c:pt>
                <c:pt idx="46">
                  <c:v>4640</c:v>
                </c:pt>
                <c:pt idx="47">
                  <c:v>5120</c:v>
                </c:pt>
                <c:pt idx="48">
                  <c:v>4600</c:v>
                </c:pt>
                <c:pt idx="49">
                  <c:v>5140</c:v>
                </c:pt>
                <c:pt idx="50">
                  <c:v>4890</c:v>
                </c:pt>
                <c:pt idx="51">
                  <c:v>4940</c:v>
                </c:pt>
                <c:pt idx="52">
                  <c:v>4400</c:v>
                </c:pt>
                <c:pt idx="53">
                  <c:v>4220</c:v>
                </c:pt>
                <c:pt idx="54">
                  <c:v>4510</c:v>
                </c:pt>
                <c:pt idx="55">
                  <c:v>4060</c:v>
                </c:pt>
                <c:pt idx="56">
                  <c:v>4120</c:v>
                </c:pt>
                <c:pt idx="57">
                  <c:v>3980</c:v>
                </c:pt>
                <c:pt idx="58">
                  <c:v>3730</c:v>
                </c:pt>
                <c:pt idx="59">
                  <c:v>4030</c:v>
                </c:pt>
                <c:pt idx="60">
                  <c:v>4270</c:v>
                </c:pt>
                <c:pt idx="61">
                  <c:v>4140</c:v>
                </c:pt>
                <c:pt idx="62">
                  <c:v>4270</c:v>
                </c:pt>
                <c:pt idx="63">
                  <c:v>4540</c:v>
                </c:pt>
                <c:pt idx="64">
                  <c:v>4270</c:v>
                </c:pt>
                <c:pt idx="65">
                  <c:v>3970</c:v>
                </c:pt>
                <c:pt idx="66">
                  <c:v>4140</c:v>
                </c:pt>
                <c:pt idx="67">
                  <c:v>4290</c:v>
                </c:pt>
                <c:pt idx="68">
                  <c:v>4190</c:v>
                </c:pt>
                <c:pt idx="69">
                  <c:v>4090</c:v>
                </c:pt>
                <c:pt idx="70">
                  <c:v>4060</c:v>
                </c:pt>
                <c:pt idx="71">
                  <c:v>4220</c:v>
                </c:pt>
                <c:pt idx="72">
                  <c:v>4510</c:v>
                </c:pt>
                <c:pt idx="73">
                  <c:v>4390</c:v>
                </c:pt>
                <c:pt idx="74">
                  <c:v>4680</c:v>
                </c:pt>
                <c:pt idx="75">
                  <c:v>4870</c:v>
                </c:pt>
                <c:pt idx="76">
                  <c:v>5240</c:v>
                </c:pt>
                <c:pt idx="77">
                  <c:v>5300</c:v>
                </c:pt>
                <c:pt idx="78">
                  <c:v>5470</c:v>
                </c:pt>
                <c:pt idx="79">
                  <c:v>5290</c:v>
                </c:pt>
                <c:pt idx="80">
                  <c:v>5470</c:v>
                </c:pt>
                <c:pt idx="81">
                  <c:v>5100</c:v>
                </c:pt>
                <c:pt idx="82">
                  <c:v>5170</c:v>
                </c:pt>
                <c:pt idx="83">
                  <c:v>5140</c:v>
                </c:pt>
                <c:pt idx="84">
                  <c:v>5400</c:v>
                </c:pt>
                <c:pt idx="85">
                  <c:v>5630</c:v>
                </c:pt>
                <c:pt idx="86">
                  <c:v>5680</c:v>
                </c:pt>
                <c:pt idx="87">
                  <c:v>5730</c:v>
                </c:pt>
                <c:pt idx="88">
                  <c:v>5710</c:v>
                </c:pt>
                <c:pt idx="89">
                  <c:v>5710</c:v>
                </c:pt>
                <c:pt idx="90">
                  <c:v>5750</c:v>
                </c:pt>
                <c:pt idx="91">
                  <c:v>5660</c:v>
                </c:pt>
                <c:pt idx="92">
                  <c:v>5880</c:v>
                </c:pt>
                <c:pt idx="93">
                  <c:v>5750</c:v>
                </c:pt>
                <c:pt idx="94">
                  <c:v>5360</c:v>
                </c:pt>
                <c:pt idx="95">
                  <c:v>5360</c:v>
                </c:pt>
                <c:pt idx="96">
                  <c:v>5170</c:v>
                </c:pt>
                <c:pt idx="97">
                  <c:v>5020</c:v>
                </c:pt>
                <c:pt idx="98">
                  <c:v>4710</c:v>
                </c:pt>
                <c:pt idx="99">
                  <c:v>4630</c:v>
                </c:pt>
                <c:pt idx="100">
                  <c:v>4560</c:v>
                </c:pt>
                <c:pt idx="101">
                  <c:v>4830</c:v>
                </c:pt>
                <c:pt idx="102">
                  <c:v>4900</c:v>
                </c:pt>
                <c:pt idx="103">
                  <c:v>5200</c:v>
                </c:pt>
                <c:pt idx="104">
                  <c:v>4900</c:v>
                </c:pt>
                <c:pt idx="105">
                  <c:v>4940</c:v>
                </c:pt>
                <c:pt idx="106">
                  <c:v>5000</c:v>
                </c:pt>
                <c:pt idx="107">
                  <c:v>5180</c:v>
                </c:pt>
                <c:pt idx="108">
                  <c:v>5290</c:v>
                </c:pt>
                <c:pt idx="109">
                  <c:v>5180</c:v>
                </c:pt>
                <c:pt idx="110">
                  <c:v>5260</c:v>
                </c:pt>
                <c:pt idx="111">
                  <c:v>5510</c:v>
                </c:pt>
                <c:pt idx="112">
                  <c:v>5650</c:v>
                </c:pt>
                <c:pt idx="113">
                  <c:v>5600</c:v>
                </c:pt>
                <c:pt idx="114">
                  <c:v>5570</c:v>
                </c:pt>
                <c:pt idx="115">
                  <c:v>5440</c:v>
                </c:pt>
                <c:pt idx="116">
                  <c:v>5880</c:v>
                </c:pt>
                <c:pt idx="117">
                  <c:v>5870</c:v>
                </c:pt>
                <c:pt idx="118">
                  <c:v>5760</c:v>
                </c:pt>
                <c:pt idx="119">
                  <c:v>6020</c:v>
                </c:pt>
                <c:pt idx="120">
                  <c:v>6090</c:v>
                </c:pt>
                <c:pt idx="121">
                  <c:v>5910</c:v>
                </c:pt>
                <c:pt idx="122">
                  <c:v>5850</c:v>
                </c:pt>
                <c:pt idx="123">
                  <c:v>5470</c:v>
                </c:pt>
                <c:pt idx="124">
                  <c:v>5190</c:v>
                </c:pt>
                <c:pt idx="125">
                  <c:v>5130</c:v>
                </c:pt>
                <c:pt idx="126">
                  <c:v>5080</c:v>
                </c:pt>
                <c:pt idx="127">
                  <c:v>4855</c:v>
                </c:pt>
                <c:pt idx="128">
                  <c:v>5040</c:v>
                </c:pt>
                <c:pt idx="129">
                  <c:v>4435</c:v>
                </c:pt>
                <c:pt idx="130">
                  <c:v>4470</c:v>
                </c:pt>
                <c:pt idx="131">
                  <c:v>4400</c:v>
                </c:pt>
                <c:pt idx="132">
                  <c:v>4480</c:v>
                </c:pt>
                <c:pt idx="133">
                  <c:v>4350</c:v>
                </c:pt>
                <c:pt idx="134">
                  <c:v>4520</c:v>
                </c:pt>
                <c:pt idx="135">
                  <c:v>4550</c:v>
                </c:pt>
                <c:pt idx="136">
                  <c:v>4340</c:v>
                </c:pt>
                <c:pt idx="137">
                  <c:v>4240</c:v>
                </c:pt>
                <c:pt idx="138">
                  <c:v>3865</c:v>
                </c:pt>
                <c:pt idx="139">
                  <c:v>4010</c:v>
                </c:pt>
                <c:pt idx="140">
                  <c:v>4225</c:v>
                </c:pt>
                <c:pt idx="141">
                  <c:v>4060</c:v>
                </c:pt>
                <c:pt idx="142">
                  <c:v>3090</c:v>
                </c:pt>
                <c:pt idx="143">
                  <c:v>3360</c:v>
                </c:pt>
                <c:pt idx="144">
                  <c:v>3220</c:v>
                </c:pt>
                <c:pt idx="145">
                  <c:v>3360</c:v>
                </c:pt>
                <c:pt idx="146">
                  <c:v>3365</c:v>
                </c:pt>
                <c:pt idx="147">
                  <c:v>3305</c:v>
                </c:pt>
                <c:pt idx="148">
                  <c:v>3595</c:v>
                </c:pt>
                <c:pt idx="149">
                  <c:v>3700</c:v>
                </c:pt>
                <c:pt idx="150">
                  <c:v>3795</c:v>
                </c:pt>
                <c:pt idx="151">
                  <c:v>3550</c:v>
                </c:pt>
                <c:pt idx="152">
                  <c:v>3585</c:v>
                </c:pt>
                <c:pt idx="153">
                  <c:v>3455</c:v>
                </c:pt>
                <c:pt idx="154">
                  <c:v>3410</c:v>
                </c:pt>
                <c:pt idx="155">
                  <c:v>3565</c:v>
                </c:pt>
                <c:pt idx="156">
                  <c:v>3615</c:v>
                </c:pt>
                <c:pt idx="157">
                  <c:v>3620</c:v>
                </c:pt>
                <c:pt idx="158">
                  <c:v>3915</c:v>
                </c:pt>
                <c:pt idx="159">
                  <c:v>3805</c:v>
                </c:pt>
                <c:pt idx="160">
                  <c:v>3800</c:v>
                </c:pt>
                <c:pt idx="161">
                  <c:v>3940</c:v>
                </c:pt>
                <c:pt idx="162">
                  <c:v>3950</c:v>
                </c:pt>
                <c:pt idx="163">
                  <c:v>3930</c:v>
                </c:pt>
                <c:pt idx="164">
                  <c:v>3940</c:v>
                </c:pt>
                <c:pt idx="165">
                  <c:v>3870</c:v>
                </c:pt>
                <c:pt idx="166">
                  <c:v>3360</c:v>
                </c:pt>
                <c:pt idx="167">
                  <c:v>3415</c:v>
                </c:pt>
                <c:pt idx="168">
                  <c:v>3480</c:v>
                </c:pt>
                <c:pt idx="169">
                  <c:v>3785</c:v>
                </c:pt>
                <c:pt idx="170">
                  <c:v>3630</c:v>
                </c:pt>
                <c:pt idx="171">
                  <c:v>3555</c:v>
                </c:pt>
                <c:pt idx="172">
                  <c:v>3690</c:v>
                </c:pt>
                <c:pt idx="173">
                  <c:v>3625</c:v>
                </c:pt>
                <c:pt idx="174">
                  <c:v>3605</c:v>
                </c:pt>
                <c:pt idx="175">
                  <c:v>3625</c:v>
                </c:pt>
                <c:pt idx="176">
                  <c:v>3585</c:v>
                </c:pt>
                <c:pt idx="177">
                  <c:v>3420</c:v>
                </c:pt>
                <c:pt idx="178">
                  <c:v>3305</c:v>
                </c:pt>
                <c:pt idx="179">
                  <c:v>3185</c:v>
                </c:pt>
                <c:pt idx="180">
                  <c:v>3385</c:v>
                </c:pt>
                <c:pt idx="181">
                  <c:v>3330</c:v>
                </c:pt>
                <c:pt idx="182">
                  <c:v>3460</c:v>
                </c:pt>
                <c:pt idx="183">
                  <c:v>3445</c:v>
                </c:pt>
                <c:pt idx="184">
                  <c:v>3580</c:v>
                </c:pt>
                <c:pt idx="185">
                  <c:v>3460</c:v>
                </c:pt>
                <c:pt idx="186">
                  <c:v>3430</c:v>
                </c:pt>
                <c:pt idx="187">
                  <c:v>3330</c:v>
                </c:pt>
                <c:pt idx="188">
                  <c:v>3290</c:v>
                </c:pt>
                <c:pt idx="189">
                  <c:v>3430</c:v>
                </c:pt>
                <c:pt idx="190">
                  <c:v>3490</c:v>
                </c:pt>
                <c:pt idx="191">
                  <c:v>3995</c:v>
                </c:pt>
                <c:pt idx="192">
                  <c:v>3905</c:v>
                </c:pt>
                <c:pt idx="193">
                  <c:v>3850</c:v>
                </c:pt>
                <c:pt idx="194">
                  <c:v>3930</c:v>
                </c:pt>
                <c:pt idx="195">
                  <c:v>3625</c:v>
                </c:pt>
                <c:pt idx="196">
                  <c:v>3560</c:v>
                </c:pt>
                <c:pt idx="197">
                  <c:v>3385</c:v>
                </c:pt>
                <c:pt idx="198">
                  <c:v>3345</c:v>
                </c:pt>
                <c:pt idx="199">
                  <c:v>3310</c:v>
                </c:pt>
                <c:pt idx="200">
                  <c:v>3315</c:v>
                </c:pt>
                <c:pt idx="201">
                  <c:v>3195</c:v>
                </c:pt>
                <c:pt idx="202">
                  <c:v>3080</c:v>
                </c:pt>
                <c:pt idx="203">
                  <c:v>3130</c:v>
                </c:pt>
                <c:pt idx="204">
                  <c:v>3255</c:v>
                </c:pt>
                <c:pt idx="205">
                  <c:v>3290</c:v>
                </c:pt>
                <c:pt idx="206">
                  <c:v>3265</c:v>
                </c:pt>
                <c:pt idx="207">
                  <c:v>3270</c:v>
                </c:pt>
                <c:pt idx="208">
                  <c:v>3110</c:v>
                </c:pt>
                <c:pt idx="209">
                  <c:v>3135</c:v>
                </c:pt>
                <c:pt idx="210">
                  <c:v>3100</c:v>
                </c:pt>
                <c:pt idx="211">
                  <c:v>3110</c:v>
                </c:pt>
                <c:pt idx="212">
                  <c:v>3045</c:v>
                </c:pt>
                <c:pt idx="213">
                  <c:v>3090</c:v>
                </c:pt>
                <c:pt idx="214">
                  <c:v>3190</c:v>
                </c:pt>
                <c:pt idx="215">
                  <c:v>3145</c:v>
                </c:pt>
                <c:pt idx="216">
                  <c:v>2986</c:v>
                </c:pt>
                <c:pt idx="217">
                  <c:v>2899</c:v>
                </c:pt>
                <c:pt idx="218">
                  <c:v>2848</c:v>
                </c:pt>
                <c:pt idx="219">
                  <c:v>2903</c:v>
                </c:pt>
                <c:pt idx="220">
                  <c:v>3055</c:v>
                </c:pt>
                <c:pt idx="221">
                  <c:v>2892</c:v>
                </c:pt>
                <c:pt idx="222">
                  <c:v>2852</c:v>
                </c:pt>
                <c:pt idx="223">
                  <c:v>2932</c:v>
                </c:pt>
                <c:pt idx="224">
                  <c:v>2949</c:v>
                </c:pt>
                <c:pt idx="225">
                  <c:v>3085</c:v>
                </c:pt>
                <c:pt idx="226">
                  <c:v>3005</c:v>
                </c:pt>
                <c:pt idx="227">
                  <c:v>2960</c:v>
                </c:pt>
                <c:pt idx="228">
                  <c:v>2887</c:v>
                </c:pt>
                <c:pt idx="229">
                  <c:v>2850</c:v>
                </c:pt>
                <c:pt idx="230">
                  <c:v>2732</c:v>
                </c:pt>
                <c:pt idx="231">
                  <c:v>2665</c:v>
                </c:pt>
                <c:pt idx="232">
                  <c:v>2707</c:v>
                </c:pt>
                <c:pt idx="233">
                  <c:v>2745</c:v>
                </c:pt>
                <c:pt idx="234">
                  <c:v>2867</c:v>
                </c:pt>
                <c:pt idx="235">
                  <c:v>2851</c:v>
                </c:pt>
                <c:pt idx="236">
                  <c:v>2738</c:v>
                </c:pt>
                <c:pt idx="237">
                  <c:v>2705</c:v>
                </c:pt>
                <c:pt idx="238">
                  <c:v>2717</c:v>
                </c:pt>
                <c:pt idx="239">
                  <c:v>2877</c:v>
                </c:pt>
                <c:pt idx="240">
                  <c:v>2899</c:v>
                </c:pt>
                <c:pt idx="241">
                  <c:v>2982</c:v>
                </c:pt>
                <c:pt idx="242">
                  <c:v>2806</c:v>
                </c:pt>
                <c:pt idx="243">
                  <c:v>2817</c:v>
                </c:pt>
                <c:pt idx="244">
                  <c:v>2804</c:v>
                </c:pt>
                <c:pt idx="245">
                  <c:v>2789</c:v>
                </c:pt>
                <c:pt idx="246">
                  <c:v>2815</c:v>
                </c:pt>
                <c:pt idx="247">
                  <c:v>2869</c:v>
                </c:pt>
                <c:pt idx="248">
                  <c:v>2901</c:v>
                </c:pt>
                <c:pt idx="249">
                  <c:v>2959</c:v>
                </c:pt>
                <c:pt idx="250">
                  <c:v>2987</c:v>
                </c:pt>
                <c:pt idx="251">
                  <c:v>3005</c:v>
                </c:pt>
                <c:pt idx="252">
                  <c:v>2902</c:v>
                </c:pt>
                <c:pt idx="253">
                  <c:v>2940</c:v>
                </c:pt>
                <c:pt idx="254">
                  <c:v>2984</c:v>
                </c:pt>
                <c:pt idx="255">
                  <c:v>2976</c:v>
                </c:pt>
                <c:pt idx="256">
                  <c:v>3045</c:v>
                </c:pt>
                <c:pt idx="257">
                  <c:v>3080</c:v>
                </c:pt>
                <c:pt idx="258">
                  <c:v>3070</c:v>
                </c:pt>
                <c:pt idx="259">
                  <c:v>3155</c:v>
                </c:pt>
                <c:pt idx="260">
                  <c:v>3005</c:v>
                </c:pt>
                <c:pt idx="261">
                  <c:v>3025</c:v>
                </c:pt>
                <c:pt idx="262">
                  <c:v>3005</c:v>
                </c:pt>
                <c:pt idx="263">
                  <c:v>3080</c:v>
                </c:pt>
                <c:pt idx="264">
                  <c:v>3175</c:v>
                </c:pt>
                <c:pt idx="265">
                  <c:v>3195</c:v>
                </c:pt>
                <c:pt idx="266">
                  <c:v>3185</c:v>
                </c:pt>
                <c:pt idx="267">
                  <c:v>3265</c:v>
                </c:pt>
                <c:pt idx="268">
                  <c:v>3390</c:v>
                </c:pt>
                <c:pt idx="269">
                  <c:v>4080</c:v>
                </c:pt>
                <c:pt idx="270">
                  <c:v>4100</c:v>
                </c:pt>
              </c:numCache>
            </c:numRef>
          </c:val>
        </c:ser>
        <c:marker val="1"/>
        <c:axId val="95567872"/>
        <c:axId val="95569408"/>
      </c:lineChart>
      <c:dateAx>
        <c:axId val="95567872"/>
        <c:scaling>
          <c:orientation val="minMax"/>
        </c:scaling>
        <c:axPos val="b"/>
        <c:numFmt formatCode="yyyy&quot;年&quot;mm&quot;月&quot;dd&quot;日&quot;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569408"/>
        <c:crosses val="autoZero"/>
        <c:auto val="1"/>
        <c:lblOffset val="100"/>
      </c:dateAx>
      <c:valAx>
        <c:axId val="9556940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567872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/>
            </a:pPr>
            <a:r>
              <a:rPr lang="en-US" altLang="ja-JP" sz="1000"/>
              <a:t>3</a:t>
            </a:r>
            <a:r>
              <a:rPr lang="ja-JP" altLang="en-US" sz="1000"/>
              <a:t>社の株価比較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'3-29,3-33,3-37,3-38'!$I$1</c:f>
              <c:strCache>
                <c:ptCount val="1"/>
                <c:pt idx="0">
                  <c:v>ユナイテッドアローズ</c:v>
                </c:pt>
              </c:strCache>
            </c:strRef>
          </c:tx>
          <c:marker>
            <c:symbol val="none"/>
          </c:marker>
          <c:cat>
            <c:numRef>
              <c:f>'3-29,3-33,3-37,3-38'!$H$2:$H$272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'3-29,3-33,3-37,3-38'!$I$2:$I$272</c:f>
              <c:numCache>
                <c:formatCode>0.0_ </c:formatCode>
                <c:ptCount val="271"/>
                <c:pt idx="0">
                  <c:v>1</c:v>
                </c:pt>
                <c:pt idx="1">
                  <c:v>1.037174721189591</c:v>
                </c:pt>
                <c:pt idx="2">
                  <c:v>1.0161090458488229</c:v>
                </c:pt>
                <c:pt idx="3">
                  <c:v>0.99504337050805447</c:v>
                </c:pt>
                <c:pt idx="4">
                  <c:v>0.919454770755886</c:v>
                </c:pt>
                <c:pt idx="5">
                  <c:v>0.96530359355638162</c:v>
                </c:pt>
                <c:pt idx="6">
                  <c:v>0.99504337050805447</c:v>
                </c:pt>
                <c:pt idx="7">
                  <c:v>1.0272614622057001</c:v>
                </c:pt>
                <c:pt idx="8">
                  <c:v>0.85130111524163565</c:v>
                </c:pt>
                <c:pt idx="9">
                  <c:v>0.74225526641883521</c:v>
                </c:pt>
                <c:pt idx="10">
                  <c:v>0.7806691449814126</c:v>
                </c:pt>
                <c:pt idx="11">
                  <c:v>0.77695167286245348</c:v>
                </c:pt>
                <c:pt idx="12">
                  <c:v>0.70631970260223054</c:v>
                </c:pt>
                <c:pt idx="13">
                  <c:v>0.69392812887236677</c:v>
                </c:pt>
                <c:pt idx="14">
                  <c:v>0.72490706319702602</c:v>
                </c:pt>
                <c:pt idx="15">
                  <c:v>0.84386617100371752</c:v>
                </c:pt>
                <c:pt idx="16">
                  <c:v>0.94547707558859972</c:v>
                </c:pt>
                <c:pt idx="17">
                  <c:v>0.8810408921933085</c:v>
                </c:pt>
                <c:pt idx="18">
                  <c:v>0.83271375464684017</c:v>
                </c:pt>
                <c:pt idx="19">
                  <c:v>0.70631970260223054</c:v>
                </c:pt>
                <c:pt idx="20">
                  <c:v>0.78314745972738542</c:v>
                </c:pt>
                <c:pt idx="21">
                  <c:v>0.74349442379182151</c:v>
                </c:pt>
                <c:pt idx="22">
                  <c:v>0.77199504337050806</c:v>
                </c:pt>
                <c:pt idx="23">
                  <c:v>0.89838909541511769</c:v>
                </c:pt>
                <c:pt idx="24">
                  <c:v>0.84262701363073111</c:v>
                </c:pt>
                <c:pt idx="25">
                  <c:v>0.83271375464684017</c:v>
                </c:pt>
                <c:pt idx="26">
                  <c:v>0.87608426270136308</c:v>
                </c:pt>
                <c:pt idx="27">
                  <c:v>0.88599752168525403</c:v>
                </c:pt>
                <c:pt idx="28">
                  <c:v>0.89095415117719945</c:v>
                </c:pt>
                <c:pt idx="29">
                  <c:v>0.89591078066914498</c:v>
                </c:pt>
                <c:pt idx="30">
                  <c:v>0.91449814126394047</c:v>
                </c:pt>
                <c:pt idx="31">
                  <c:v>0.87608426270136308</c:v>
                </c:pt>
                <c:pt idx="32">
                  <c:v>0.88723667905824044</c:v>
                </c:pt>
                <c:pt idx="33">
                  <c:v>0.9417596034696406</c:v>
                </c:pt>
                <c:pt idx="34">
                  <c:v>0.94795539033457255</c:v>
                </c:pt>
                <c:pt idx="35">
                  <c:v>0.95539033457249067</c:v>
                </c:pt>
                <c:pt idx="36">
                  <c:v>1.0855018587360594</c:v>
                </c:pt>
                <c:pt idx="37">
                  <c:v>1.0198265179677819</c:v>
                </c:pt>
                <c:pt idx="38">
                  <c:v>1.033457249070632</c:v>
                </c:pt>
                <c:pt idx="39">
                  <c:v>0.87112763320941755</c:v>
                </c:pt>
                <c:pt idx="40">
                  <c:v>1.0545229244114003</c:v>
                </c:pt>
                <c:pt idx="41">
                  <c:v>0.87360594795539037</c:v>
                </c:pt>
                <c:pt idx="42">
                  <c:v>0.86864931846344484</c:v>
                </c:pt>
                <c:pt idx="43">
                  <c:v>0.89838909541511769</c:v>
                </c:pt>
                <c:pt idx="44">
                  <c:v>0.94299876084262702</c:v>
                </c:pt>
                <c:pt idx="45">
                  <c:v>0.9801734820322181</c:v>
                </c:pt>
                <c:pt idx="46">
                  <c:v>0.91449814126394047</c:v>
                </c:pt>
                <c:pt idx="47">
                  <c:v>0.95786864931846349</c:v>
                </c:pt>
                <c:pt idx="48">
                  <c:v>0.89219330855018586</c:v>
                </c:pt>
                <c:pt idx="49">
                  <c:v>0.85873605947955389</c:v>
                </c:pt>
                <c:pt idx="50">
                  <c:v>0.83147459727385375</c:v>
                </c:pt>
                <c:pt idx="51">
                  <c:v>0.85501858736059477</c:v>
                </c:pt>
                <c:pt idx="52">
                  <c:v>0.79553903345724908</c:v>
                </c:pt>
                <c:pt idx="53">
                  <c:v>0.77571251548946718</c:v>
                </c:pt>
                <c:pt idx="54">
                  <c:v>0.75340768277571246</c:v>
                </c:pt>
                <c:pt idx="55">
                  <c:v>0.75464684014869887</c:v>
                </c:pt>
                <c:pt idx="56">
                  <c:v>0.69392812887236677</c:v>
                </c:pt>
                <c:pt idx="57">
                  <c:v>0.7001239157372986</c:v>
                </c:pt>
                <c:pt idx="58">
                  <c:v>0.61833952912019829</c:v>
                </c:pt>
                <c:pt idx="59">
                  <c:v>0.60718711276332094</c:v>
                </c:pt>
                <c:pt idx="60">
                  <c:v>0.61462205700123917</c:v>
                </c:pt>
                <c:pt idx="61">
                  <c:v>0.61586121437422547</c:v>
                </c:pt>
                <c:pt idx="62">
                  <c:v>0.61833952912019829</c:v>
                </c:pt>
                <c:pt idx="63">
                  <c:v>0.65055762081784385</c:v>
                </c:pt>
                <c:pt idx="64">
                  <c:v>0.66171003717472121</c:v>
                </c:pt>
                <c:pt idx="65">
                  <c:v>0.66171003717472121</c:v>
                </c:pt>
                <c:pt idx="66">
                  <c:v>0.69021065675340765</c:v>
                </c:pt>
                <c:pt idx="67">
                  <c:v>0.70260223048327142</c:v>
                </c:pt>
                <c:pt idx="68">
                  <c:v>0.77571251548946718</c:v>
                </c:pt>
                <c:pt idx="69">
                  <c:v>0.81164807930607186</c:v>
                </c:pt>
                <c:pt idx="70">
                  <c:v>0.79058240396530355</c:v>
                </c:pt>
                <c:pt idx="71">
                  <c:v>0.7806691449814126</c:v>
                </c:pt>
                <c:pt idx="72">
                  <c:v>0.77447335811648077</c:v>
                </c:pt>
                <c:pt idx="73">
                  <c:v>0.76951672862453535</c:v>
                </c:pt>
                <c:pt idx="74">
                  <c:v>0.76456009913258982</c:v>
                </c:pt>
                <c:pt idx="75">
                  <c:v>0.75340768277571246</c:v>
                </c:pt>
                <c:pt idx="76">
                  <c:v>0.75836431226765799</c:v>
                </c:pt>
                <c:pt idx="77">
                  <c:v>0.7806691449814126</c:v>
                </c:pt>
                <c:pt idx="78">
                  <c:v>0.75588599752168528</c:v>
                </c:pt>
                <c:pt idx="79">
                  <c:v>0.7608426270136307</c:v>
                </c:pt>
                <c:pt idx="80">
                  <c:v>0.7794299876084263</c:v>
                </c:pt>
                <c:pt idx="81">
                  <c:v>0.77323420074349447</c:v>
                </c:pt>
                <c:pt idx="82">
                  <c:v>0.82775712515489464</c:v>
                </c:pt>
                <c:pt idx="83">
                  <c:v>0.86741016109045854</c:v>
                </c:pt>
                <c:pt idx="84">
                  <c:v>0.96406443618339532</c:v>
                </c:pt>
                <c:pt idx="85">
                  <c:v>0.97273853779429986</c:v>
                </c:pt>
                <c:pt idx="86">
                  <c:v>1.0086741016109046</c:v>
                </c:pt>
                <c:pt idx="87">
                  <c:v>1.1164807930607188</c:v>
                </c:pt>
                <c:pt idx="88">
                  <c:v>1.0086741016109046</c:v>
                </c:pt>
                <c:pt idx="89">
                  <c:v>0.95043370508054525</c:v>
                </c:pt>
                <c:pt idx="90">
                  <c:v>0.93432465923172248</c:v>
                </c:pt>
                <c:pt idx="91">
                  <c:v>0.97149938042131345</c:v>
                </c:pt>
                <c:pt idx="92">
                  <c:v>0.94671623296158613</c:v>
                </c:pt>
                <c:pt idx="93">
                  <c:v>1.0446096654275092</c:v>
                </c:pt>
                <c:pt idx="94">
                  <c:v>1.1462205700123915</c:v>
                </c:pt>
                <c:pt idx="95">
                  <c:v>1.0681536555142503</c:v>
                </c:pt>
                <c:pt idx="96">
                  <c:v>0.99628252788104088</c:v>
                </c:pt>
                <c:pt idx="97">
                  <c:v>0.97645600991325898</c:v>
                </c:pt>
                <c:pt idx="98">
                  <c:v>0.97026022304832715</c:v>
                </c:pt>
                <c:pt idx="99">
                  <c:v>0.96778190830235444</c:v>
                </c:pt>
                <c:pt idx="100">
                  <c:v>0.93184634448574966</c:v>
                </c:pt>
                <c:pt idx="101">
                  <c:v>0.95291201982651796</c:v>
                </c:pt>
                <c:pt idx="102">
                  <c:v>0.93680297397769519</c:v>
                </c:pt>
                <c:pt idx="103">
                  <c:v>0.95786864931846349</c:v>
                </c:pt>
                <c:pt idx="104">
                  <c:v>1.0520446096654275</c:v>
                </c:pt>
                <c:pt idx="105">
                  <c:v>0.99876084262701359</c:v>
                </c:pt>
                <c:pt idx="106">
                  <c:v>1.0929368029739777</c:v>
                </c:pt>
                <c:pt idx="107">
                  <c:v>1.0669144981412639</c:v>
                </c:pt>
                <c:pt idx="108">
                  <c:v>1.2639405204460967</c:v>
                </c:pt>
                <c:pt idx="109">
                  <c:v>1.1536555142503098</c:v>
                </c:pt>
                <c:pt idx="110">
                  <c:v>1.1586121437422552</c:v>
                </c:pt>
                <c:pt idx="111">
                  <c:v>1.1933085501858736</c:v>
                </c:pt>
                <c:pt idx="112">
                  <c:v>1.2540272614622057</c:v>
                </c:pt>
                <c:pt idx="113">
                  <c:v>1.2205700123915737</c:v>
                </c:pt>
                <c:pt idx="114">
                  <c:v>1.2577447335811649</c:v>
                </c:pt>
                <c:pt idx="115">
                  <c:v>1.2639405204460967</c:v>
                </c:pt>
                <c:pt idx="116">
                  <c:v>1.278810408921933</c:v>
                </c:pt>
                <c:pt idx="117">
                  <c:v>1.473358116480793</c:v>
                </c:pt>
                <c:pt idx="118">
                  <c:v>1.392812887236679</c:v>
                </c:pt>
                <c:pt idx="119">
                  <c:v>1.4163568773234201</c:v>
                </c:pt>
                <c:pt idx="120">
                  <c:v>1.4039653035935564</c:v>
                </c:pt>
                <c:pt idx="121">
                  <c:v>1.607187112763321</c:v>
                </c:pt>
                <c:pt idx="122">
                  <c:v>1.5551425030978934</c:v>
                </c:pt>
                <c:pt idx="123">
                  <c:v>1.3643122676579926</c:v>
                </c:pt>
                <c:pt idx="124">
                  <c:v>1.3135068153655514</c:v>
                </c:pt>
                <c:pt idx="125">
                  <c:v>1.4039653035935564</c:v>
                </c:pt>
                <c:pt idx="126">
                  <c:v>1.2936802973977695</c:v>
                </c:pt>
                <c:pt idx="127">
                  <c:v>1.2552664188351921</c:v>
                </c:pt>
                <c:pt idx="128">
                  <c:v>1.3890954151177199</c:v>
                </c:pt>
                <c:pt idx="129">
                  <c:v>1.2602230483271375</c:v>
                </c:pt>
                <c:pt idx="130">
                  <c:v>1.3457249070631969</c:v>
                </c:pt>
                <c:pt idx="131">
                  <c:v>1.2986369268897151</c:v>
                </c:pt>
                <c:pt idx="132">
                  <c:v>1.3333333333333333</c:v>
                </c:pt>
                <c:pt idx="133">
                  <c:v>1.3048327137546469</c:v>
                </c:pt>
                <c:pt idx="134">
                  <c:v>1.3494423791821561</c:v>
                </c:pt>
                <c:pt idx="135">
                  <c:v>1.5055762081784387</c:v>
                </c:pt>
                <c:pt idx="136">
                  <c:v>1.446096654275093</c:v>
                </c:pt>
                <c:pt idx="137">
                  <c:v>1.40272614622057</c:v>
                </c:pt>
                <c:pt idx="138">
                  <c:v>1.2540272614622057</c:v>
                </c:pt>
                <c:pt idx="139">
                  <c:v>1.3420074349442379</c:v>
                </c:pt>
                <c:pt idx="140">
                  <c:v>1.3680297397769516</c:v>
                </c:pt>
                <c:pt idx="141">
                  <c:v>1.3482032218091697</c:v>
                </c:pt>
                <c:pt idx="142">
                  <c:v>1.4089219330855018</c:v>
                </c:pt>
                <c:pt idx="143">
                  <c:v>1.3643122676579926</c:v>
                </c:pt>
                <c:pt idx="144">
                  <c:v>1.3246592317224288</c:v>
                </c:pt>
                <c:pt idx="145">
                  <c:v>1.2961586121437423</c:v>
                </c:pt>
                <c:pt idx="146">
                  <c:v>1.3667905824039652</c:v>
                </c:pt>
                <c:pt idx="147">
                  <c:v>1.3729863692688971</c:v>
                </c:pt>
                <c:pt idx="148">
                  <c:v>1.4374225526641884</c:v>
                </c:pt>
                <c:pt idx="149">
                  <c:v>1.436183395291202</c:v>
                </c:pt>
                <c:pt idx="150">
                  <c:v>1.4820322180916976</c:v>
                </c:pt>
                <c:pt idx="151">
                  <c:v>1.5278810408921932</c:v>
                </c:pt>
                <c:pt idx="152">
                  <c:v>1.5477075588599751</c:v>
                </c:pt>
                <c:pt idx="153">
                  <c:v>1.5092936802973977</c:v>
                </c:pt>
                <c:pt idx="154">
                  <c:v>1.5749690210656753</c:v>
                </c:pt>
                <c:pt idx="155">
                  <c:v>1.5241635687732342</c:v>
                </c:pt>
                <c:pt idx="156">
                  <c:v>1.6864931846344486</c:v>
                </c:pt>
                <c:pt idx="157">
                  <c:v>1.6579925650557621</c:v>
                </c:pt>
                <c:pt idx="158">
                  <c:v>1.5910780669144982</c:v>
                </c:pt>
                <c:pt idx="159">
                  <c:v>1.550185873605948</c:v>
                </c:pt>
                <c:pt idx="160">
                  <c:v>1.6034696406443618</c:v>
                </c:pt>
                <c:pt idx="161">
                  <c:v>1.7100371747211895</c:v>
                </c:pt>
                <c:pt idx="162">
                  <c:v>1.6666666666666667</c:v>
                </c:pt>
                <c:pt idx="163">
                  <c:v>1.7174721189591078</c:v>
                </c:pt>
                <c:pt idx="164">
                  <c:v>1.7422552664188351</c:v>
                </c:pt>
                <c:pt idx="165">
                  <c:v>1.8228004956629491</c:v>
                </c:pt>
                <c:pt idx="166">
                  <c:v>1.4337050805452292</c:v>
                </c:pt>
                <c:pt idx="167">
                  <c:v>1.3705080545229245</c:v>
                </c:pt>
                <c:pt idx="168">
                  <c:v>1.4089219330855018</c:v>
                </c:pt>
                <c:pt idx="169">
                  <c:v>1.5092936802973977</c:v>
                </c:pt>
                <c:pt idx="170">
                  <c:v>1.5799256505576209</c:v>
                </c:pt>
                <c:pt idx="171">
                  <c:v>1.6109045848822801</c:v>
                </c:pt>
                <c:pt idx="172">
                  <c:v>1.6555142503097893</c:v>
                </c:pt>
                <c:pt idx="173">
                  <c:v>1.7224287484510532</c:v>
                </c:pt>
                <c:pt idx="174">
                  <c:v>1.7261462205700124</c:v>
                </c:pt>
                <c:pt idx="175">
                  <c:v>1.7348203221809171</c:v>
                </c:pt>
                <c:pt idx="176">
                  <c:v>1.8798017348203222</c:v>
                </c:pt>
                <c:pt idx="177">
                  <c:v>1.9504337050805451</c:v>
                </c:pt>
                <c:pt idx="178">
                  <c:v>1.9640644361833952</c:v>
                </c:pt>
                <c:pt idx="179">
                  <c:v>1.8909541511771994</c:v>
                </c:pt>
                <c:pt idx="180">
                  <c:v>2.0495662949194546</c:v>
                </c:pt>
                <c:pt idx="181">
                  <c:v>2.1115241635687734</c:v>
                </c:pt>
                <c:pt idx="182">
                  <c:v>2.0396530359355638</c:v>
                </c:pt>
                <c:pt idx="183">
                  <c:v>2.0235439900867411</c:v>
                </c:pt>
                <c:pt idx="184">
                  <c:v>2.0322180916976458</c:v>
                </c:pt>
                <c:pt idx="185">
                  <c:v>1.9355638166047089</c:v>
                </c:pt>
                <c:pt idx="186">
                  <c:v>1.8066914498141264</c:v>
                </c:pt>
                <c:pt idx="187">
                  <c:v>1.7794299876084263</c:v>
                </c:pt>
                <c:pt idx="188">
                  <c:v>1.7843866171003717</c:v>
                </c:pt>
                <c:pt idx="189">
                  <c:v>1.758364312267658</c:v>
                </c:pt>
                <c:pt idx="190">
                  <c:v>1.7372986369268897</c:v>
                </c:pt>
                <c:pt idx="191">
                  <c:v>1.7794299876084263</c:v>
                </c:pt>
                <c:pt idx="192">
                  <c:v>1.8265179677819083</c:v>
                </c:pt>
                <c:pt idx="193">
                  <c:v>1.721189591078067</c:v>
                </c:pt>
                <c:pt idx="194">
                  <c:v>1.8451053283767038</c:v>
                </c:pt>
                <c:pt idx="195">
                  <c:v>1.8166047087980173</c:v>
                </c:pt>
                <c:pt idx="196">
                  <c:v>1.7905824039653035</c:v>
                </c:pt>
                <c:pt idx="197">
                  <c:v>1.7657992565055762</c:v>
                </c:pt>
                <c:pt idx="198">
                  <c:v>1.8401486988847584</c:v>
                </c:pt>
                <c:pt idx="199">
                  <c:v>1.9033457249070631</c:v>
                </c:pt>
                <c:pt idx="200">
                  <c:v>1.8066914498141264</c:v>
                </c:pt>
                <c:pt idx="201">
                  <c:v>1.7521685254027262</c:v>
                </c:pt>
                <c:pt idx="202">
                  <c:v>1.644361833952912</c:v>
                </c:pt>
                <c:pt idx="203">
                  <c:v>1.6604708798017349</c:v>
                </c:pt>
                <c:pt idx="204">
                  <c:v>1.7645600991325898</c:v>
                </c:pt>
                <c:pt idx="205">
                  <c:v>1.7781908302354399</c:v>
                </c:pt>
                <c:pt idx="206">
                  <c:v>1.872366790582404</c:v>
                </c:pt>
                <c:pt idx="207">
                  <c:v>1.8413878562577448</c:v>
                </c:pt>
                <c:pt idx="208">
                  <c:v>1.8376703841387856</c:v>
                </c:pt>
                <c:pt idx="209">
                  <c:v>1.9107806691449813</c:v>
                </c:pt>
                <c:pt idx="210">
                  <c:v>1.8574969021065675</c:v>
                </c:pt>
                <c:pt idx="211">
                  <c:v>1.8835192069392812</c:v>
                </c:pt>
                <c:pt idx="212">
                  <c:v>2.033457249070632</c:v>
                </c:pt>
                <c:pt idx="213">
                  <c:v>2.0978934324659231</c:v>
                </c:pt>
                <c:pt idx="214">
                  <c:v>2.0346964064436182</c:v>
                </c:pt>
                <c:pt idx="215">
                  <c:v>2.0396530359355638</c:v>
                </c:pt>
                <c:pt idx="216">
                  <c:v>1.9950433705080546</c:v>
                </c:pt>
                <c:pt idx="217">
                  <c:v>2.0433705080545228</c:v>
                </c:pt>
                <c:pt idx="218">
                  <c:v>2.0359355638166048</c:v>
                </c:pt>
                <c:pt idx="219">
                  <c:v>2.1028500619578687</c:v>
                </c:pt>
                <c:pt idx="220">
                  <c:v>2.1499380421313505</c:v>
                </c:pt>
                <c:pt idx="221">
                  <c:v>2.1710037174721188</c:v>
                </c:pt>
                <c:pt idx="222">
                  <c:v>2.2106567534076826</c:v>
                </c:pt>
                <c:pt idx="223">
                  <c:v>2.2540272614622059</c:v>
                </c:pt>
                <c:pt idx="224">
                  <c:v>2.2602230483271377</c:v>
                </c:pt>
                <c:pt idx="225">
                  <c:v>2.2973977695167287</c:v>
                </c:pt>
                <c:pt idx="226">
                  <c:v>2.2007434944237918</c:v>
                </c:pt>
                <c:pt idx="227">
                  <c:v>2.1747211895910779</c:v>
                </c:pt>
                <c:pt idx="228">
                  <c:v>2.2416356877323418</c:v>
                </c:pt>
                <c:pt idx="229">
                  <c:v>2.2701363073110286</c:v>
                </c:pt>
                <c:pt idx="230">
                  <c:v>2.3494423791821561</c:v>
                </c:pt>
                <c:pt idx="231">
                  <c:v>2.3308550185873607</c:v>
                </c:pt>
                <c:pt idx="232">
                  <c:v>2.4076827757125154</c:v>
                </c:pt>
                <c:pt idx="233">
                  <c:v>2.4560099132589839</c:v>
                </c:pt>
                <c:pt idx="234">
                  <c:v>2.4646840148698885</c:v>
                </c:pt>
                <c:pt idx="235">
                  <c:v>2.520446096654275</c:v>
                </c:pt>
                <c:pt idx="236">
                  <c:v>2.5824039653035937</c:v>
                </c:pt>
                <c:pt idx="237">
                  <c:v>2.5452292441140023</c:v>
                </c:pt>
                <c:pt idx="238">
                  <c:v>2.509293680297398</c:v>
                </c:pt>
                <c:pt idx="239">
                  <c:v>2.7546468401486988</c:v>
                </c:pt>
                <c:pt idx="240">
                  <c:v>2.6790582403965302</c:v>
                </c:pt>
                <c:pt idx="241">
                  <c:v>2.7434944237918217</c:v>
                </c:pt>
                <c:pt idx="242">
                  <c:v>2.8252788104089221</c:v>
                </c:pt>
                <c:pt idx="243">
                  <c:v>2.7769516728624537</c:v>
                </c:pt>
                <c:pt idx="244">
                  <c:v>2.8141263940520447</c:v>
                </c:pt>
                <c:pt idx="245">
                  <c:v>2.6765799256505578</c:v>
                </c:pt>
                <c:pt idx="246">
                  <c:v>2.5848822800495661</c:v>
                </c:pt>
                <c:pt idx="247">
                  <c:v>2.4399008674101612</c:v>
                </c:pt>
                <c:pt idx="248">
                  <c:v>2.3618339529120198</c:v>
                </c:pt>
                <c:pt idx="249">
                  <c:v>2.6208178438661709</c:v>
                </c:pt>
                <c:pt idx="250">
                  <c:v>2.5848822800495661</c:v>
                </c:pt>
                <c:pt idx="251">
                  <c:v>2.5712515489467163</c:v>
                </c:pt>
                <c:pt idx="252">
                  <c:v>2.5724907063197024</c:v>
                </c:pt>
                <c:pt idx="253">
                  <c:v>2.5030978934324661</c:v>
                </c:pt>
                <c:pt idx="254">
                  <c:v>2.5018587360594795</c:v>
                </c:pt>
                <c:pt idx="255">
                  <c:v>2.6232961586121437</c:v>
                </c:pt>
                <c:pt idx="256">
                  <c:v>2.6753407682775712</c:v>
                </c:pt>
                <c:pt idx="257">
                  <c:v>2.516728624535316</c:v>
                </c:pt>
                <c:pt idx="258">
                  <c:v>2.4882280049566297</c:v>
                </c:pt>
                <c:pt idx="259">
                  <c:v>2.4547707558859977</c:v>
                </c:pt>
                <c:pt idx="260">
                  <c:v>2.446096654275093</c:v>
                </c:pt>
                <c:pt idx="261">
                  <c:v>2.5377942998760843</c:v>
                </c:pt>
                <c:pt idx="262">
                  <c:v>2.65179677819083</c:v>
                </c:pt>
                <c:pt idx="263">
                  <c:v>2.7100371747211898</c:v>
                </c:pt>
                <c:pt idx="264">
                  <c:v>2.8289962825278812</c:v>
                </c:pt>
                <c:pt idx="265">
                  <c:v>2.9739776951672861</c:v>
                </c:pt>
                <c:pt idx="266">
                  <c:v>2.8079306071871128</c:v>
                </c:pt>
                <c:pt idx="267">
                  <c:v>2.9268897149938042</c:v>
                </c:pt>
                <c:pt idx="268">
                  <c:v>2.9814126394052045</c:v>
                </c:pt>
                <c:pt idx="269">
                  <c:v>3.3444857496902105</c:v>
                </c:pt>
                <c:pt idx="270">
                  <c:v>3.4386617100371746</c:v>
                </c:pt>
              </c:numCache>
            </c:numRef>
          </c:val>
        </c:ser>
        <c:ser>
          <c:idx val="1"/>
          <c:order val="1"/>
          <c:tx>
            <c:strRef>
              <c:f>'3-29,3-33,3-37,3-38'!$J$1</c:f>
              <c:strCache>
                <c:ptCount val="1"/>
                <c:pt idx="0">
                  <c:v>ファーストリテイリング</c:v>
                </c:pt>
              </c:strCache>
            </c:strRef>
          </c:tx>
          <c:marker>
            <c:symbol val="none"/>
          </c:marker>
          <c:cat>
            <c:numRef>
              <c:f>'3-29,3-33,3-37,3-38'!$H$2:$H$272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'3-29,3-33,3-37,3-38'!$J$2:$J$272</c:f>
              <c:numCache>
                <c:formatCode>0.0_ </c:formatCode>
                <c:ptCount val="271"/>
                <c:pt idx="0">
                  <c:v>1</c:v>
                </c:pt>
                <c:pt idx="1">
                  <c:v>1.0901960784313725</c:v>
                </c:pt>
                <c:pt idx="2">
                  <c:v>1.0718954248366013</c:v>
                </c:pt>
                <c:pt idx="3">
                  <c:v>0.98039215686274506</c:v>
                </c:pt>
                <c:pt idx="4">
                  <c:v>1.0209150326797385</c:v>
                </c:pt>
                <c:pt idx="5">
                  <c:v>1.0352941176470589</c:v>
                </c:pt>
                <c:pt idx="6">
                  <c:v>1.0091503267973856</c:v>
                </c:pt>
                <c:pt idx="7">
                  <c:v>1.0222222222222221</c:v>
                </c:pt>
                <c:pt idx="8">
                  <c:v>0.98562091503267979</c:v>
                </c:pt>
                <c:pt idx="9">
                  <c:v>0.98039215686274506</c:v>
                </c:pt>
                <c:pt idx="10">
                  <c:v>1.0431372549019609</c:v>
                </c:pt>
                <c:pt idx="11">
                  <c:v>1.1320261437908496</c:v>
                </c:pt>
                <c:pt idx="12">
                  <c:v>1.2509803921568627</c:v>
                </c:pt>
                <c:pt idx="13">
                  <c:v>1.3202614379084967</c:v>
                </c:pt>
                <c:pt idx="14">
                  <c:v>1.3045751633986928</c:v>
                </c:pt>
                <c:pt idx="15">
                  <c:v>1.2993464052287582</c:v>
                </c:pt>
                <c:pt idx="16">
                  <c:v>1.2352941176470589</c:v>
                </c:pt>
                <c:pt idx="17">
                  <c:v>1.2209150326797387</c:v>
                </c:pt>
                <c:pt idx="18">
                  <c:v>1.2601307189542483</c:v>
                </c:pt>
                <c:pt idx="19">
                  <c:v>1.192156862745098</c:v>
                </c:pt>
                <c:pt idx="20">
                  <c:v>1.192156862745098</c:v>
                </c:pt>
                <c:pt idx="21">
                  <c:v>1.3620915032679739</c:v>
                </c:pt>
                <c:pt idx="22">
                  <c:v>1.3084967320261438</c:v>
                </c:pt>
                <c:pt idx="23">
                  <c:v>1.3424836601307188</c:v>
                </c:pt>
                <c:pt idx="24">
                  <c:v>1.326797385620915</c:v>
                </c:pt>
                <c:pt idx="25">
                  <c:v>1.2797385620915032</c:v>
                </c:pt>
                <c:pt idx="26">
                  <c:v>1.3372549019607842</c:v>
                </c:pt>
                <c:pt idx="27">
                  <c:v>1.3986928104575163</c:v>
                </c:pt>
                <c:pt idx="28">
                  <c:v>1.4692810457516341</c:v>
                </c:pt>
                <c:pt idx="29">
                  <c:v>1.5856209150326797</c:v>
                </c:pt>
                <c:pt idx="30">
                  <c:v>1.5385620915032681</c:v>
                </c:pt>
                <c:pt idx="31">
                  <c:v>1.4313725490196079</c:v>
                </c:pt>
                <c:pt idx="32">
                  <c:v>1.3816993464052287</c:v>
                </c:pt>
                <c:pt idx="33">
                  <c:v>1.4549019607843137</c:v>
                </c:pt>
                <c:pt idx="34">
                  <c:v>1.4784313725490197</c:v>
                </c:pt>
                <c:pt idx="35">
                  <c:v>1.4915032679738562</c:v>
                </c:pt>
                <c:pt idx="36">
                  <c:v>1.3424836601307188</c:v>
                </c:pt>
                <c:pt idx="37">
                  <c:v>1.3555555555555556</c:v>
                </c:pt>
                <c:pt idx="38">
                  <c:v>1.6169934640522876</c:v>
                </c:pt>
                <c:pt idx="39">
                  <c:v>1.1189542483660131</c:v>
                </c:pt>
                <c:pt idx="40">
                  <c:v>1.1477124183006535</c:v>
                </c:pt>
                <c:pt idx="41">
                  <c:v>1.1359477124183006</c:v>
                </c:pt>
                <c:pt idx="42">
                  <c:v>1.3411764705882352</c:v>
                </c:pt>
                <c:pt idx="43">
                  <c:v>1.2692810457516339</c:v>
                </c:pt>
                <c:pt idx="44">
                  <c:v>1.2810457516339868</c:v>
                </c:pt>
                <c:pt idx="45">
                  <c:v>1.2183006535947711</c:v>
                </c:pt>
                <c:pt idx="46">
                  <c:v>1.4313725490196079</c:v>
                </c:pt>
                <c:pt idx="47">
                  <c:v>1.5477124183006536</c:v>
                </c:pt>
                <c:pt idx="48">
                  <c:v>1.5673202614379085</c:v>
                </c:pt>
                <c:pt idx="49">
                  <c:v>1.8065359477124183</c:v>
                </c:pt>
                <c:pt idx="50">
                  <c:v>1.7267973856209151</c:v>
                </c:pt>
                <c:pt idx="51">
                  <c:v>1.6967320261437908</c:v>
                </c:pt>
                <c:pt idx="52">
                  <c:v>1.6562091503267973</c:v>
                </c:pt>
                <c:pt idx="53">
                  <c:v>1.4862745098039216</c:v>
                </c:pt>
                <c:pt idx="54">
                  <c:v>1.4352941176470588</c:v>
                </c:pt>
                <c:pt idx="55">
                  <c:v>1.5084967320261438</c:v>
                </c:pt>
                <c:pt idx="56">
                  <c:v>1.477124183006536</c:v>
                </c:pt>
                <c:pt idx="57">
                  <c:v>1.4549019607843137</c:v>
                </c:pt>
                <c:pt idx="58">
                  <c:v>1.288888888888889</c:v>
                </c:pt>
                <c:pt idx="59">
                  <c:v>1.3006535947712419</c:v>
                </c:pt>
                <c:pt idx="60">
                  <c:v>1.1647058823529413</c:v>
                </c:pt>
                <c:pt idx="61">
                  <c:v>1.3032679738562092</c:v>
                </c:pt>
                <c:pt idx="62">
                  <c:v>1.3934640522875816</c:v>
                </c:pt>
                <c:pt idx="63">
                  <c:v>1.4993464052287582</c:v>
                </c:pt>
                <c:pt idx="64">
                  <c:v>1.4379084967320261</c:v>
                </c:pt>
                <c:pt idx="65">
                  <c:v>1.4052287581699345</c:v>
                </c:pt>
                <c:pt idx="66">
                  <c:v>1.3594771241830066</c:v>
                </c:pt>
                <c:pt idx="67">
                  <c:v>1.3424836601307188</c:v>
                </c:pt>
                <c:pt idx="68">
                  <c:v>1.3555555555555556</c:v>
                </c:pt>
                <c:pt idx="69">
                  <c:v>1.3673202614379085</c:v>
                </c:pt>
                <c:pt idx="70">
                  <c:v>1.4222222222222223</c:v>
                </c:pt>
                <c:pt idx="71">
                  <c:v>1.3738562091503268</c:v>
                </c:pt>
                <c:pt idx="72">
                  <c:v>1.4758169934640524</c:v>
                </c:pt>
                <c:pt idx="73">
                  <c:v>1.6313725490196078</c:v>
                </c:pt>
                <c:pt idx="74">
                  <c:v>1.6705882352941177</c:v>
                </c:pt>
                <c:pt idx="75">
                  <c:v>1.6444444444444444</c:v>
                </c:pt>
                <c:pt idx="76">
                  <c:v>1.6209150326797386</c:v>
                </c:pt>
                <c:pt idx="77">
                  <c:v>1.5751633986928104</c:v>
                </c:pt>
                <c:pt idx="78">
                  <c:v>1.515032679738562</c:v>
                </c:pt>
                <c:pt idx="79">
                  <c:v>1.5163398692810457</c:v>
                </c:pt>
                <c:pt idx="80">
                  <c:v>1.5346405228758171</c:v>
                </c:pt>
                <c:pt idx="81">
                  <c:v>1.6065359477124184</c:v>
                </c:pt>
                <c:pt idx="82">
                  <c:v>1.5333333333333334</c:v>
                </c:pt>
                <c:pt idx="83">
                  <c:v>1.4679738562091502</c:v>
                </c:pt>
                <c:pt idx="84">
                  <c:v>1.4026143790849672</c:v>
                </c:pt>
                <c:pt idx="85">
                  <c:v>1.4640522875816993</c:v>
                </c:pt>
                <c:pt idx="86">
                  <c:v>1.4287581699346406</c:v>
                </c:pt>
                <c:pt idx="87">
                  <c:v>1.4379084967320261</c:v>
                </c:pt>
                <c:pt idx="88">
                  <c:v>1.3830065359477124</c:v>
                </c:pt>
                <c:pt idx="89">
                  <c:v>1.4418300653594771</c:v>
                </c:pt>
                <c:pt idx="90">
                  <c:v>1.5398692810457517</c:v>
                </c:pt>
                <c:pt idx="91">
                  <c:v>1.7254901960784315</c:v>
                </c:pt>
                <c:pt idx="92">
                  <c:v>2.0026143790849673</c:v>
                </c:pt>
                <c:pt idx="93">
                  <c:v>2.0287581699346404</c:v>
                </c:pt>
                <c:pt idx="94">
                  <c:v>1.9764705882352942</c:v>
                </c:pt>
                <c:pt idx="95">
                  <c:v>2.0352941176470587</c:v>
                </c:pt>
                <c:pt idx="96">
                  <c:v>2.1803921568627449</c:v>
                </c:pt>
                <c:pt idx="97">
                  <c:v>2.0679738562091505</c:v>
                </c:pt>
                <c:pt idx="98">
                  <c:v>2.037908496732026</c:v>
                </c:pt>
                <c:pt idx="99">
                  <c:v>2.0954248366013073</c:v>
                </c:pt>
                <c:pt idx="100">
                  <c:v>2.0222222222222221</c:v>
                </c:pt>
                <c:pt idx="101">
                  <c:v>2.0444444444444443</c:v>
                </c:pt>
                <c:pt idx="102">
                  <c:v>2.2013071895424838</c:v>
                </c:pt>
                <c:pt idx="103">
                  <c:v>2.2836601307189541</c:v>
                </c:pt>
                <c:pt idx="104">
                  <c:v>2.2091503267973858</c:v>
                </c:pt>
                <c:pt idx="105">
                  <c:v>2.1202614379084967</c:v>
                </c:pt>
                <c:pt idx="106">
                  <c:v>1.9843137254901961</c:v>
                </c:pt>
                <c:pt idx="107">
                  <c:v>1.9633986928104574</c:v>
                </c:pt>
                <c:pt idx="108">
                  <c:v>1.8405228758169934</c:v>
                </c:pt>
                <c:pt idx="109">
                  <c:v>1.8875816993464052</c:v>
                </c:pt>
                <c:pt idx="110">
                  <c:v>1.9477124183006536</c:v>
                </c:pt>
                <c:pt idx="111">
                  <c:v>1.9607843137254901</c:v>
                </c:pt>
                <c:pt idx="112">
                  <c:v>2.1359477124183006</c:v>
                </c:pt>
                <c:pt idx="113">
                  <c:v>2.1908496732026146</c:v>
                </c:pt>
                <c:pt idx="114">
                  <c:v>2.1751633986928103</c:v>
                </c:pt>
                <c:pt idx="115">
                  <c:v>2.1084967320261438</c:v>
                </c:pt>
                <c:pt idx="116">
                  <c:v>2.1816993464052286</c:v>
                </c:pt>
                <c:pt idx="117">
                  <c:v>2.0222222222222221</c:v>
                </c:pt>
                <c:pt idx="118">
                  <c:v>1.8928104575163398</c:v>
                </c:pt>
                <c:pt idx="119">
                  <c:v>1.8745098039215686</c:v>
                </c:pt>
                <c:pt idx="120">
                  <c:v>1.8784313725490196</c:v>
                </c:pt>
                <c:pt idx="121">
                  <c:v>1.7045751633986927</c:v>
                </c:pt>
                <c:pt idx="122">
                  <c:v>1.7620915032679738</c:v>
                </c:pt>
                <c:pt idx="123">
                  <c:v>1.7215686274509805</c:v>
                </c:pt>
                <c:pt idx="124">
                  <c:v>1.6875816993464052</c:v>
                </c:pt>
                <c:pt idx="125">
                  <c:v>1.7084967320261437</c:v>
                </c:pt>
                <c:pt idx="126">
                  <c:v>1.734640522875817</c:v>
                </c:pt>
                <c:pt idx="127">
                  <c:v>1.8457516339869282</c:v>
                </c:pt>
                <c:pt idx="128">
                  <c:v>1.8313725490196078</c:v>
                </c:pt>
                <c:pt idx="129">
                  <c:v>1.7555555555555555</c:v>
                </c:pt>
                <c:pt idx="130">
                  <c:v>1.673202614379085</c:v>
                </c:pt>
                <c:pt idx="131">
                  <c:v>1.6705882352941177</c:v>
                </c:pt>
                <c:pt idx="132">
                  <c:v>1.6797385620915033</c:v>
                </c:pt>
                <c:pt idx="133">
                  <c:v>1.6901960784313725</c:v>
                </c:pt>
                <c:pt idx="134">
                  <c:v>1.7411764705882353</c:v>
                </c:pt>
                <c:pt idx="135">
                  <c:v>1.6784313725490196</c:v>
                </c:pt>
                <c:pt idx="136">
                  <c:v>1.6352941176470588</c:v>
                </c:pt>
                <c:pt idx="137">
                  <c:v>1.5490196078431373</c:v>
                </c:pt>
                <c:pt idx="138">
                  <c:v>1.5019607843137255</c:v>
                </c:pt>
                <c:pt idx="139">
                  <c:v>1.5411764705882354</c:v>
                </c:pt>
                <c:pt idx="140">
                  <c:v>1.5960784313725491</c:v>
                </c:pt>
                <c:pt idx="141">
                  <c:v>1.5738562091503268</c:v>
                </c:pt>
                <c:pt idx="142">
                  <c:v>1.5333333333333334</c:v>
                </c:pt>
                <c:pt idx="143">
                  <c:v>1.6196078431372549</c:v>
                </c:pt>
                <c:pt idx="144">
                  <c:v>1.4143790849673203</c:v>
                </c:pt>
                <c:pt idx="145">
                  <c:v>1.3830065359477124</c:v>
                </c:pt>
                <c:pt idx="146">
                  <c:v>1.3764705882352941</c:v>
                </c:pt>
                <c:pt idx="147">
                  <c:v>1.5725490196078431</c:v>
                </c:pt>
                <c:pt idx="148">
                  <c:v>1.5960784313725491</c:v>
                </c:pt>
                <c:pt idx="149">
                  <c:v>1.7320261437908497</c:v>
                </c:pt>
                <c:pt idx="150">
                  <c:v>1.7725490196078431</c:v>
                </c:pt>
                <c:pt idx="151">
                  <c:v>1.6980392156862745</c:v>
                </c:pt>
                <c:pt idx="152">
                  <c:v>1.6941176470588235</c:v>
                </c:pt>
                <c:pt idx="153">
                  <c:v>1.6888888888888889</c:v>
                </c:pt>
                <c:pt idx="154">
                  <c:v>1.7124183006535947</c:v>
                </c:pt>
                <c:pt idx="155">
                  <c:v>1.6901960784313725</c:v>
                </c:pt>
                <c:pt idx="156">
                  <c:v>1.611764705882353</c:v>
                </c:pt>
                <c:pt idx="157">
                  <c:v>1.6862745098039216</c:v>
                </c:pt>
                <c:pt idx="158">
                  <c:v>1.6300653594771242</c:v>
                </c:pt>
                <c:pt idx="159">
                  <c:v>1.5738562091503268</c:v>
                </c:pt>
                <c:pt idx="160">
                  <c:v>1.6758169934640523</c:v>
                </c:pt>
                <c:pt idx="161">
                  <c:v>1.6784313725490196</c:v>
                </c:pt>
                <c:pt idx="162">
                  <c:v>1.6274509803921569</c:v>
                </c:pt>
                <c:pt idx="163">
                  <c:v>1.677124183006536</c:v>
                </c:pt>
                <c:pt idx="164">
                  <c:v>1.6418300653594771</c:v>
                </c:pt>
                <c:pt idx="165">
                  <c:v>1.6013071895424837</c:v>
                </c:pt>
                <c:pt idx="166">
                  <c:v>1.3385620915032679</c:v>
                </c:pt>
                <c:pt idx="167">
                  <c:v>1.3712418300653595</c:v>
                </c:pt>
                <c:pt idx="168">
                  <c:v>1.3973856209150326</c:v>
                </c:pt>
                <c:pt idx="169">
                  <c:v>1.5607843137254902</c:v>
                </c:pt>
                <c:pt idx="170">
                  <c:v>1.5202614379084967</c:v>
                </c:pt>
                <c:pt idx="171">
                  <c:v>1.5647058823529412</c:v>
                </c:pt>
                <c:pt idx="172">
                  <c:v>1.6614379084967321</c:v>
                </c:pt>
                <c:pt idx="173">
                  <c:v>1.6797385620915033</c:v>
                </c:pt>
                <c:pt idx="174">
                  <c:v>1.5738562091503268</c:v>
                </c:pt>
                <c:pt idx="175">
                  <c:v>1.588235294117647</c:v>
                </c:pt>
                <c:pt idx="176">
                  <c:v>1.515032679738562</c:v>
                </c:pt>
                <c:pt idx="177">
                  <c:v>1.5947712418300655</c:v>
                </c:pt>
                <c:pt idx="178">
                  <c:v>1.5764705882352941</c:v>
                </c:pt>
                <c:pt idx="179">
                  <c:v>1.5816993464052287</c:v>
                </c:pt>
                <c:pt idx="180">
                  <c:v>1.6875816993464052</c:v>
                </c:pt>
                <c:pt idx="181">
                  <c:v>1.6575163398692812</c:v>
                </c:pt>
                <c:pt idx="182">
                  <c:v>1.7372549019607844</c:v>
                </c:pt>
                <c:pt idx="183">
                  <c:v>1.7568627450980392</c:v>
                </c:pt>
                <c:pt idx="184">
                  <c:v>1.8300653594771241</c:v>
                </c:pt>
                <c:pt idx="185">
                  <c:v>1.7882352941176471</c:v>
                </c:pt>
                <c:pt idx="186">
                  <c:v>1.7542483660130719</c:v>
                </c:pt>
                <c:pt idx="187">
                  <c:v>1.8928104575163398</c:v>
                </c:pt>
                <c:pt idx="188">
                  <c:v>1.9281045751633987</c:v>
                </c:pt>
                <c:pt idx="189">
                  <c:v>1.8627450980392157</c:v>
                </c:pt>
                <c:pt idx="190">
                  <c:v>1.8483660130718955</c:v>
                </c:pt>
                <c:pt idx="191">
                  <c:v>1.9124183006535949</c:v>
                </c:pt>
                <c:pt idx="192">
                  <c:v>1.8209150326797385</c:v>
                </c:pt>
                <c:pt idx="193">
                  <c:v>1.8</c:v>
                </c:pt>
                <c:pt idx="194">
                  <c:v>1.8287581699346405</c:v>
                </c:pt>
                <c:pt idx="195">
                  <c:v>1.7516339869281046</c:v>
                </c:pt>
                <c:pt idx="196">
                  <c:v>1.7633986928104575</c:v>
                </c:pt>
                <c:pt idx="197">
                  <c:v>1.7921568627450981</c:v>
                </c:pt>
                <c:pt idx="198">
                  <c:v>1.8339869281045751</c:v>
                </c:pt>
                <c:pt idx="199">
                  <c:v>1.7398692810457517</c:v>
                </c:pt>
                <c:pt idx="200">
                  <c:v>1.7620915032679738</c:v>
                </c:pt>
                <c:pt idx="201">
                  <c:v>1.6392156862745098</c:v>
                </c:pt>
                <c:pt idx="202">
                  <c:v>1.580392156862745</c:v>
                </c:pt>
                <c:pt idx="203">
                  <c:v>1.6326797385620915</c:v>
                </c:pt>
                <c:pt idx="204">
                  <c:v>1.6745098039215687</c:v>
                </c:pt>
                <c:pt idx="205">
                  <c:v>1.7464052287581699</c:v>
                </c:pt>
                <c:pt idx="206">
                  <c:v>1.7777777777777777</c:v>
                </c:pt>
                <c:pt idx="207">
                  <c:v>1.8300653594771241</c:v>
                </c:pt>
                <c:pt idx="208">
                  <c:v>1.8104575163398693</c:v>
                </c:pt>
                <c:pt idx="209">
                  <c:v>1.930718954248366</c:v>
                </c:pt>
                <c:pt idx="210">
                  <c:v>1.9189542483660131</c:v>
                </c:pt>
                <c:pt idx="211">
                  <c:v>1.9647058823529411</c:v>
                </c:pt>
                <c:pt idx="212">
                  <c:v>2.0183006535947712</c:v>
                </c:pt>
                <c:pt idx="213">
                  <c:v>2.0222222222222221</c:v>
                </c:pt>
                <c:pt idx="214">
                  <c:v>2.1490196078431372</c:v>
                </c:pt>
                <c:pt idx="215">
                  <c:v>2.1803921568627449</c:v>
                </c:pt>
                <c:pt idx="216">
                  <c:v>2.2026143790849675</c:v>
                </c:pt>
                <c:pt idx="217">
                  <c:v>2.3084967320261436</c:v>
                </c:pt>
                <c:pt idx="218">
                  <c:v>2.3150326797385623</c:v>
                </c:pt>
                <c:pt idx="219">
                  <c:v>2.3568627450980393</c:v>
                </c:pt>
                <c:pt idx="220">
                  <c:v>2.4653594771241831</c:v>
                </c:pt>
                <c:pt idx="221">
                  <c:v>2.2967320261437907</c:v>
                </c:pt>
                <c:pt idx="222">
                  <c:v>2.4797385620915033</c:v>
                </c:pt>
                <c:pt idx="223">
                  <c:v>2.430065359477124</c:v>
                </c:pt>
                <c:pt idx="224">
                  <c:v>2.3437908496732027</c:v>
                </c:pt>
                <c:pt idx="225">
                  <c:v>2.2875816993464051</c:v>
                </c:pt>
                <c:pt idx="226">
                  <c:v>2.1503267973856208</c:v>
                </c:pt>
                <c:pt idx="227">
                  <c:v>2.1790849673202612</c:v>
                </c:pt>
                <c:pt idx="228">
                  <c:v>2.2509803921568627</c:v>
                </c:pt>
                <c:pt idx="229">
                  <c:v>2.299346405228758</c:v>
                </c:pt>
                <c:pt idx="230">
                  <c:v>1.9934640522875817</c:v>
                </c:pt>
                <c:pt idx="231">
                  <c:v>2.0248366013071895</c:v>
                </c:pt>
                <c:pt idx="232">
                  <c:v>2.0065359477124183</c:v>
                </c:pt>
                <c:pt idx="233">
                  <c:v>2.0758169934640525</c:v>
                </c:pt>
                <c:pt idx="234">
                  <c:v>2.0640522875816996</c:v>
                </c:pt>
                <c:pt idx="235">
                  <c:v>2.003921568627451</c:v>
                </c:pt>
                <c:pt idx="236">
                  <c:v>2.1032679738562092</c:v>
                </c:pt>
                <c:pt idx="237">
                  <c:v>2.0849673202614381</c:v>
                </c:pt>
                <c:pt idx="238">
                  <c:v>2.130718954248366</c:v>
                </c:pt>
                <c:pt idx="239">
                  <c:v>2.2509803921568627</c:v>
                </c:pt>
                <c:pt idx="240">
                  <c:v>2.3424836601307191</c:v>
                </c:pt>
                <c:pt idx="241">
                  <c:v>2.3647058823529412</c:v>
                </c:pt>
                <c:pt idx="242">
                  <c:v>2.388235294117647</c:v>
                </c:pt>
                <c:pt idx="243">
                  <c:v>2.3673202614379085</c:v>
                </c:pt>
                <c:pt idx="244">
                  <c:v>2.4562091503267975</c:v>
                </c:pt>
                <c:pt idx="245">
                  <c:v>2.3607843137254902</c:v>
                </c:pt>
                <c:pt idx="246">
                  <c:v>2.3725490196078431</c:v>
                </c:pt>
                <c:pt idx="247">
                  <c:v>2.4143790849673201</c:v>
                </c:pt>
                <c:pt idx="248">
                  <c:v>2.096732026143791</c:v>
                </c:pt>
                <c:pt idx="249">
                  <c:v>2.2104575163398694</c:v>
                </c:pt>
                <c:pt idx="250">
                  <c:v>2.3228758169934642</c:v>
                </c:pt>
                <c:pt idx="251">
                  <c:v>2.2771241830065359</c:v>
                </c:pt>
                <c:pt idx="252">
                  <c:v>2.2052287581699348</c:v>
                </c:pt>
                <c:pt idx="253">
                  <c:v>2.2444444444444445</c:v>
                </c:pt>
                <c:pt idx="254">
                  <c:v>2.3346405228758171</c:v>
                </c:pt>
                <c:pt idx="255">
                  <c:v>2.447058823529412</c:v>
                </c:pt>
                <c:pt idx="256">
                  <c:v>2.5006535947712418</c:v>
                </c:pt>
                <c:pt idx="257">
                  <c:v>2.6039215686274511</c:v>
                </c:pt>
                <c:pt idx="258">
                  <c:v>2.6261437908496732</c:v>
                </c:pt>
                <c:pt idx="259">
                  <c:v>2.8549019607843138</c:v>
                </c:pt>
                <c:pt idx="260">
                  <c:v>2.9019607843137254</c:v>
                </c:pt>
                <c:pt idx="261">
                  <c:v>3.0901960784313727</c:v>
                </c:pt>
                <c:pt idx="262">
                  <c:v>3.0627450980392159</c:v>
                </c:pt>
                <c:pt idx="263">
                  <c:v>3.033986928104575</c:v>
                </c:pt>
                <c:pt idx="264">
                  <c:v>3.2483660130718954</c:v>
                </c:pt>
                <c:pt idx="265">
                  <c:v>3.1464052287581699</c:v>
                </c:pt>
                <c:pt idx="266">
                  <c:v>3.2496732026143791</c:v>
                </c:pt>
                <c:pt idx="267">
                  <c:v>3.2901960784313724</c:v>
                </c:pt>
                <c:pt idx="268">
                  <c:v>3.3176470588235296</c:v>
                </c:pt>
                <c:pt idx="269">
                  <c:v>4.117647058823529</c:v>
                </c:pt>
                <c:pt idx="270">
                  <c:v>3.9738562091503269</c:v>
                </c:pt>
              </c:numCache>
            </c:numRef>
          </c:val>
        </c:ser>
        <c:ser>
          <c:idx val="2"/>
          <c:order val="2"/>
          <c:tx>
            <c:strRef>
              <c:f>'3-29,3-33,3-37,3-38'!$K$1</c:f>
              <c:strCache>
                <c:ptCount val="1"/>
                <c:pt idx="0">
                  <c:v>ポイント</c:v>
                </c:pt>
              </c:strCache>
            </c:strRef>
          </c:tx>
          <c:marker>
            <c:symbol val="none"/>
          </c:marker>
          <c:cat>
            <c:numRef>
              <c:f>'3-29,3-33,3-37,3-38'!$H$2:$H$272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'3-29,3-33,3-37,3-38'!$K$2:$K$272</c:f>
              <c:numCache>
                <c:formatCode>0.0_ </c:formatCode>
                <c:ptCount val="271"/>
                <c:pt idx="0">
                  <c:v>1</c:v>
                </c:pt>
                <c:pt idx="1">
                  <c:v>1.0485232067510548</c:v>
                </c:pt>
                <c:pt idx="2">
                  <c:v>1.0843881856540085</c:v>
                </c:pt>
                <c:pt idx="3">
                  <c:v>0.93459915611814348</c:v>
                </c:pt>
                <c:pt idx="4">
                  <c:v>0.86708860759493667</c:v>
                </c:pt>
                <c:pt idx="5">
                  <c:v>0.88818565400843885</c:v>
                </c:pt>
                <c:pt idx="6">
                  <c:v>0.879746835443038</c:v>
                </c:pt>
                <c:pt idx="7">
                  <c:v>0.81645569620253167</c:v>
                </c:pt>
                <c:pt idx="8">
                  <c:v>0.73628691983122363</c:v>
                </c:pt>
                <c:pt idx="9">
                  <c:v>0.76371308016877637</c:v>
                </c:pt>
                <c:pt idx="10">
                  <c:v>0.75527426160337552</c:v>
                </c:pt>
                <c:pt idx="11">
                  <c:v>0.94303797468354433</c:v>
                </c:pt>
                <c:pt idx="12">
                  <c:v>0.879746835443038</c:v>
                </c:pt>
                <c:pt idx="13">
                  <c:v>0.83966244725738393</c:v>
                </c:pt>
                <c:pt idx="14">
                  <c:v>0.89029535864978904</c:v>
                </c:pt>
                <c:pt idx="15">
                  <c:v>0.96624472573839659</c:v>
                </c:pt>
                <c:pt idx="16">
                  <c:v>0.91983122362869196</c:v>
                </c:pt>
                <c:pt idx="17">
                  <c:v>0.95991561181434604</c:v>
                </c:pt>
                <c:pt idx="18">
                  <c:v>0.94936708860759489</c:v>
                </c:pt>
                <c:pt idx="19">
                  <c:v>0.90928270042194093</c:v>
                </c:pt>
                <c:pt idx="20">
                  <c:v>0.8966244725738397</c:v>
                </c:pt>
                <c:pt idx="21">
                  <c:v>0.89029535864978904</c:v>
                </c:pt>
                <c:pt idx="22">
                  <c:v>0.79746835443037978</c:v>
                </c:pt>
                <c:pt idx="23">
                  <c:v>0.75316455696202533</c:v>
                </c:pt>
                <c:pt idx="24">
                  <c:v>0.65400843881856541</c:v>
                </c:pt>
                <c:pt idx="25">
                  <c:v>0.72995780590717296</c:v>
                </c:pt>
                <c:pt idx="26">
                  <c:v>0.63080168776371304</c:v>
                </c:pt>
                <c:pt idx="27">
                  <c:v>0.63924050632911389</c:v>
                </c:pt>
                <c:pt idx="28">
                  <c:v>0.689873417721519</c:v>
                </c:pt>
                <c:pt idx="29">
                  <c:v>0.72784810126582278</c:v>
                </c:pt>
                <c:pt idx="30">
                  <c:v>0.71729957805907174</c:v>
                </c:pt>
                <c:pt idx="31">
                  <c:v>0.70464135021097052</c:v>
                </c:pt>
                <c:pt idx="32">
                  <c:v>0.74472573839662448</c:v>
                </c:pt>
                <c:pt idx="33">
                  <c:v>0.77426160337552741</c:v>
                </c:pt>
                <c:pt idx="34">
                  <c:v>0.82911392405063289</c:v>
                </c:pt>
                <c:pt idx="35">
                  <c:v>0.82067510548523204</c:v>
                </c:pt>
                <c:pt idx="36">
                  <c:v>0.84810126582278478</c:v>
                </c:pt>
                <c:pt idx="37">
                  <c:v>0.82489451476793252</c:v>
                </c:pt>
                <c:pt idx="38">
                  <c:v>0.91772151898734178</c:v>
                </c:pt>
                <c:pt idx="39">
                  <c:v>0.8966244725738397</c:v>
                </c:pt>
                <c:pt idx="40">
                  <c:v>1.0358649789029535</c:v>
                </c:pt>
                <c:pt idx="41">
                  <c:v>0.97679324894514763</c:v>
                </c:pt>
                <c:pt idx="42">
                  <c:v>1.0084388185654007</c:v>
                </c:pt>
                <c:pt idx="43">
                  <c:v>1.0443037974683544</c:v>
                </c:pt>
                <c:pt idx="44">
                  <c:v>1.0654008438818565</c:v>
                </c:pt>
                <c:pt idx="45">
                  <c:v>1.018987341772152</c:v>
                </c:pt>
                <c:pt idx="46">
                  <c:v>0.97890295358649793</c:v>
                </c:pt>
                <c:pt idx="47">
                  <c:v>1.0801687763713079</c:v>
                </c:pt>
                <c:pt idx="48">
                  <c:v>0.97046413502109707</c:v>
                </c:pt>
                <c:pt idx="49">
                  <c:v>1.0843881856540085</c:v>
                </c:pt>
                <c:pt idx="50">
                  <c:v>1.0316455696202531</c:v>
                </c:pt>
                <c:pt idx="51">
                  <c:v>1.0421940928270041</c:v>
                </c:pt>
                <c:pt idx="52">
                  <c:v>0.92827004219409281</c:v>
                </c:pt>
                <c:pt idx="53">
                  <c:v>0.89029535864978904</c:v>
                </c:pt>
                <c:pt idx="54">
                  <c:v>0.95147679324894519</c:v>
                </c:pt>
                <c:pt idx="55">
                  <c:v>0.85654008438818563</c:v>
                </c:pt>
                <c:pt idx="56">
                  <c:v>0.86919831223628696</c:v>
                </c:pt>
                <c:pt idx="57">
                  <c:v>0.83966244725738393</c:v>
                </c:pt>
                <c:pt idx="58">
                  <c:v>0.78691983122362874</c:v>
                </c:pt>
                <c:pt idx="59">
                  <c:v>0.85021097046413507</c:v>
                </c:pt>
                <c:pt idx="60">
                  <c:v>0.90084388185654007</c:v>
                </c:pt>
                <c:pt idx="61">
                  <c:v>0.87341772151898733</c:v>
                </c:pt>
                <c:pt idx="62">
                  <c:v>0.90084388185654007</c:v>
                </c:pt>
                <c:pt idx="63">
                  <c:v>0.95780590717299574</c:v>
                </c:pt>
                <c:pt idx="64">
                  <c:v>0.90084388185654007</c:v>
                </c:pt>
                <c:pt idx="65">
                  <c:v>0.83755274261603374</c:v>
                </c:pt>
                <c:pt idx="66">
                  <c:v>0.87341772151898733</c:v>
                </c:pt>
                <c:pt idx="67">
                  <c:v>0.90506329113924056</c:v>
                </c:pt>
                <c:pt idx="68">
                  <c:v>0.88396624472573837</c:v>
                </c:pt>
                <c:pt idx="69">
                  <c:v>0.8628691983122363</c:v>
                </c:pt>
                <c:pt idx="70">
                  <c:v>0.85654008438818563</c:v>
                </c:pt>
                <c:pt idx="71">
                  <c:v>0.89029535864978904</c:v>
                </c:pt>
                <c:pt idx="72">
                  <c:v>0.95147679324894519</c:v>
                </c:pt>
                <c:pt idx="73">
                  <c:v>0.92616033755274263</c:v>
                </c:pt>
                <c:pt idx="74">
                  <c:v>0.98734177215189878</c:v>
                </c:pt>
                <c:pt idx="75">
                  <c:v>1.0274261603375527</c:v>
                </c:pt>
                <c:pt idx="76">
                  <c:v>1.1054852320675106</c:v>
                </c:pt>
                <c:pt idx="77">
                  <c:v>1.1181434599156117</c:v>
                </c:pt>
                <c:pt idx="78">
                  <c:v>1.1540084388185654</c:v>
                </c:pt>
                <c:pt idx="79">
                  <c:v>1.1160337552742616</c:v>
                </c:pt>
                <c:pt idx="80">
                  <c:v>1.1540084388185654</c:v>
                </c:pt>
                <c:pt idx="81">
                  <c:v>1.0759493670886076</c:v>
                </c:pt>
                <c:pt idx="82">
                  <c:v>1.090717299578059</c:v>
                </c:pt>
                <c:pt idx="83">
                  <c:v>1.0843881856540085</c:v>
                </c:pt>
                <c:pt idx="84">
                  <c:v>1.139240506329114</c:v>
                </c:pt>
                <c:pt idx="85">
                  <c:v>1.1877637130801688</c:v>
                </c:pt>
                <c:pt idx="86">
                  <c:v>1.1983122362869199</c:v>
                </c:pt>
                <c:pt idx="87">
                  <c:v>1.2088607594936709</c:v>
                </c:pt>
                <c:pt idx="88">
                  <c:v>1.2046413502109705</c:v>
                </c:pt>
                <c:pt idx="89">
                  <c:v>1.2046413502109705</c:v>
                </c:pt>
                <c:pt idx="90">
                  <c:v>1.2130801687763713</c:v>
                </c:pt>
                <c:pt idx="91">
                  <c:v>1.1940928270042195</c:v>
                </c:pt>
                <c:pt idx="92">
                  <c:v>1.240506329113924</c:v>
                </c:pt>
                <c:pt idx="93">
                  <c:v>1.2130801687763713</c:v>
                </c:pt>
                <c:pt idx="94">
                  <c:v>1.130801687763713</c:v>
                </c:pt>
                <c:pt idx="95">
                  <c:v>1.130801687763713</c:v>
                </c:pt>
                <c:pt idx="96">
                  <c:v>1.090717299578059</c:v>
                </c:pt>
                <c:pt idx="97">
                  <c:v>1.0590717299578059</c:v>
                </c:pt>
                <c:pt idx="98">
                  <c:v>0.99367088607594933</c:v>
                </c:pt>
                <c:pt idx="99">
                  <c:v>0.97679324894514763</c:v>
                </c:pt>
                <c:pt idx="100">
                  <c:v>0.96202531645569622</c:v>
                </c:pt>
                <c:pt idx="101">
                  <c:v>1.018987341772152</c:v>
                </c:pt>
                <c:pt idx="102">
                  <c:v>1.0337552742616034</c:v>
                </c:pt>
                <c:pt idx="103">
                  <c:v>1.0970464135021096</c:v>
                </c:pt>
                <c:pt idx="104">
                  <c:v>1.0337552742616034</c:v>
                </c:pt>
                <c:pt idx="105">
                  <c:v>1.0421940928270041</c:v>
                </c:pt>
                <c:pt idx="106">
                  <c:v>1.0548523206751055</c:v>
                </c:pt>
                <c:pt idx="107">
                  <c:v>1.0928270042194093</c:v>
                </c:pt>
                <c:pt idx="108">
                  <c:v>1.1160337552742616</c:v>
                </c:pt>
                <c:pt idx="109">
                  <c:v>1.0928270042194093</c:v>
                </c:pt>
                <c:pt idx="110">
                  <c:v>1.109704641350211</c:v>
                </c:pt>
                <c:pt idx="111">
                  <c:v>1.1624472573839661</c:v>
                </c:pt>
                <c:pt idx="112">
                  <c:v>1.1919831223628692</c:v>
                </c:pt>
                <c:pt idx="113">
                  <c:v>1.1814345991561181</c:v>
                </c:pt>
                <c:pt idx="114">
                  <c:v>1.1751054852320675</c:v>
                </c:pt>
                <c:pt idx="115">
                  <c:v>1.1476793248945147</c:v>
                </c:pt>
                <c:pt idx="116">
                  <c:v>1.240506329113924</c:v>
                </c:pt>
                <c:pt idx="117">
                  <c:v>1.2383966244725739</c:v>
                </c:pt>
                <c:pt idx="118">
                  <c:v>1.2151898734177216</c:v>
                </c:pt>
                <c:pt idx="119">
                  <c:v>1.270042194092827</c:v>
                </c:pt>
                <c:pt idx="120">
                  <c:v>1.2848101265822784</c:v>
                </c:pt>
                <c:pt idx="121">
                  <c:v>1.2468354430379747</c:v>
                </c:pt>
                <c:pt idx="122">
                  <c:v>1.2341772151898733</c:v>
                </c:pt>
                <c:pt idx="123">
                  <c:v>1.1540084388185654</c:v>
                </c:pt>
                <c:pt idx="124">
                  <c:v>1.0949367088607596</c:v>
                </c:pt>
                <c:pt idx="125">
                  <c:v>1.0822784810126582</c:v>
                </c:pt>
                <c:pt idx="126">
                  <c:v>1.0717299578059072</c:v>
                </c:pt>
                <c:pt idx="127">
                  <c:v>1.0242616033755274</c:v>
                </c:pt>
                <c:pt idx="128">
                  <c:v>1.0632911392405062</c:v>
                </c:pt>
                <c:pt idx="129">
                  <c:v>0.93565400843881852</c:v>
                </c:pt>
                <c:pt idx="130">
                  <c:v>0.94303797468354433</c:v>
                </c:pt>
                <c:pt idx="131">
                  <c:v>0.92827004219409281</c:v>
                </c:pt>
                <c:pt idx="132">
                  <c:v>0.94514767932489452</c:v>
                </c:pt>
                <c:pt idx="133">
                  <c:v>0.91772151898734178</c:v>
                </c:pt>
                <c:pt idx="134">
                  <c:v>0.95358649789029537</c:v>
                </c:pt>
                <c:pt idx="135">
                  <c:v>0.95991561181434604</c:v>
                </c:pt>
                <c:pt idx="136">
                  <c:v>0.91561181434599159</c:v>
                </c:pt>
                <c:pt idx="137">
                  <c:v>0.89451476793248941</c:v>
                </c:pt>
                <c:pt idx="138">
                  <c:v>0.81540084388185652</c:v>
                </c:pt>
                <c:pt idx="139">
                  <c:v>0.84599156118143459</c:v>
                </c:pt>
                <c:pt idx="140">
                  <c:v>0.89135021097046419</c:v>
                </c:pt>
                <c:pt idx="141">
                  <c:v>0.85654008438818563</c:v>
                </c:pt>
                <c:pt idx="142">
                  <c:v>0.65189873417721522</c:v>
                </c:pt>
                <c:pt idx="143">
                  <c:v>0.70886075949367089</c:v>
                </c:pt>
                <c:pt idx="144">
                  <c:v>0.67932489451476796</c:v>
                </c:pt>
                <c:pt idx="145">
                  <c:v>0.70886075949367089</c:v>
                </c:pt>
                <c:pt idx="146">
                  <c:v>0.70991561181434604</c:v>
                </c:pt>
                <c:pt idx="147">
                  <c:v>0.6972573839662447</c:v>
                </c:pt>
                <c:pt idx="148">
                  <c:v>0.75843881856540085</c:v>
                </c:pt>
                <c:pt idx="149">
                  <c:v>0.78059071729957807</c:v>
                </c:pt>
                <c:pt idx="150">
                  <c:v>0.80063291139240511</c:v>
                </c:pt>
                <c:pt idx="151">
                  <c:v>0.74894514767932485</c:v>
                </c:pt>
                <c:pt idx="152">
                  <c:v>0.75632911392405067</c:v>
                </c:pt>
                <c:pt idx="153">
                  <c:v>0.72890295358649793</c:v>
                </c:pt>
                <c:pt idx="154">
                  <c:v>0.71940928270042193</c:v>
                </c:pt>
                <c:pt idx="155">
                  <c:v>0.75210970464135019</c:v>
                </c:pt>
                <c:pt idx="156">
                  <c:v>0.76265822784810122</c:v>
                </c:pt>
                <c:pt idx="157">
                  <c:v>0.76371308016877637</c:v>
                </c:pt>
                <c:pt idx="158">
                  <c:v>0.82594936708860756</c:v>
                </c:pt>
                <c:pt idx="159">
                  <c:v>0.8027426160337553</c:v>
                </c:pt>
                <c:pt idx="160">
                  <c:v>0.80168776371308015</c:v>
                </c:pt>
                <c:pt idx="161">
                  <c:v>0.83122362869198307</c:v>
                </c:pt>
                <c:pt idx="162">
                  <c:v>0.83333333333333337</c:v>
                </c:pt>
                <c:pt idx="163">
                  <c:v>0.82911392405063289</c:v>
                </c:pt>
                <c:pt idx="164">
                  <c:v>0.83122362869198307</c:v>
                </c:pt>
                <c:pt idx="165">
                  <c:v>0.81645569620253167</c:v>
                </c:pt>
                <c:pt idx="166">
                  <c:v>0.70886075949367089</c:v>
                </c:pt>
                <c:pt idx="167">
                  <c:v>0.72046413502109707</c:v>
                </c:pt>
                <c:pt idx="168">
                  <c:v>0.73417721518987344</c:v>
                </c:pt>
                <c:pt idx="169">
                  <c:v>0.79852320675105481</c:v>
                </c:pt>
                <c:pt idx="170">
                  <c:v>0.76582278481012656</c:v>
                </c:pt>
                <c:pt idx="171">
                  <c:v>0.75</c:v>
                </c:pt>
                <c:pt idx="172">
                  <c:v>0.77848101265822789</c:v>
                </c:pt>
                <c:pt idx="173">
                  <c:v>0.76476793248945152</c:v>
                </c:pt>
                <c:pt idx="174">
                  <c:v>0.76054852320675104</c:v>
                </c:pt>
                <c:pt idx="175">
                  <c:v>0.76476793248945152</c:v>
                </c:pt>
                <c:pt idx="176">
                  <c:v>0.75632911392405067</c:v>
                </c:pt>
                <c:pt idx="177">
                  <c:v>0.72151898734177211</c:v>
                </c:pt>
                <c:pt idx="178">
                  <c:v>0.6972573839662447</c:v>
                </c:pt>
                <c:pt idx="179">
                  <c:v>0.67194092827004215</c:v>
                </c:pt>
                <c:pt idx="180">
                  <c:v>0.71413502109704641</c:v>
                </c:pt>
                <c:pt idx="181">
                  <c:v>0.70253164556962022</c:v>
                </c:pt>
                <c:pt idx="182">
                  <c:v>0.72995780590717296</c:v>
                </c:pt>
                <c:pt idx="183">
                  <c:v>0.72679324894514763</c:v>
                </c:pt>
                <c:pt idx="184">
                  <c:v>0.75527426160337552</c:v>
                </c:pt>
                <c:pt idx="185">
                  <c:v>0.72995780590717296</c:v>
                </c:pt>
                <c:pt idx="186">
                  <c:v>0.72362869198312241</c:v>
                </c:pt>
                <c:pt idx="187">
                  <c:v>0.70253164556962022</c:v>
                </c:pt>
                <c:pt idx="188">
                  <c:v>0.69409282700421937</c:v>
                </c:pt>
                <c:pt idx="189">
                  <c:v>0.72362869198312241</c:v>
                </c:pt>
                <c:pt idx="190">
                  <c:v>0.73628691983122363</c:v>
                </c:pt>
                <c:pt idx="191">
                  <c:v>0.84282700421940926</c:v>
                </c:pt>
                <c:pt idx="192">
                  <c:v>0.82383966244725737</c:v>
                </c:pt>
                <c:pt idx="193">
                  <c:v>0.81223628691983119</c:v>
                </c:pt>
                <c:pt idx="194">
                  <c:v>0.82911392405063289</c:v>
                </c:pt>
                <c:pt idx="195">
                  <c:v>0.76476793248945152</c:v>
                </c:pt>
                <c:pt idx="196">
                  <c:v>0.75105485232067515</c:v>
                </c:pt>
                <c:pt idx="197">
                  <c:v>0.71413502109704641</c:v>
                </c:pt>
                <c:pt idx="198">
                  <c:v>0.70569620253164556</c:v>
                </c:pt>
                <c:pt idx="199">
                  <c:v>0.69831223628691985</c:v>
                </c:pt>
                <c:pt idx="200">
                  <c:v>0.69936708860759489</c:v>
                </c:pt>
                <c:pt idx="201">
                  <c:v>0.67405063291139244</c:v>
                </c:pt>
                <c:pt idx="202">
                  <c:v>0.64978902953586493</c:v>
                </c:pt>
                <c:pt idx="203">
                  <c:v>0.66033755274261607</c:v>
                </c:pt>
                <c:pt idx="204">
                  <c:v>0.68670886075949367</c:v>
                </c:pt>
                <c:pt idx="205">
                  <c:v>0.69409282700421937</c:v>
                </c:pt>
                <c:pt idx="206">
                  <c:v>0.68881856540084385</c:v>
                </c:pt>
                <c:pt idx="207">
                  <c:v>0.689873417721519</c:v>
                </c:pt>
                <c:pt idx="208">
                  <c:v>0.65611814345991559</c:v>
                </c:pt>
                <c:pt idx="209">
                  <c:v>0.66139240506329111</c:v>
                </c:pt>
                <c:pt idx="210">
                  <c:v>0.65400843881856541</c:v>
                </c:pt>
                <c:pt idx="211">
                  <c:v>0.65611814345991559</c:v>
                </c:pt>
                <c:pt idx="212">
                  <c:v>0.64240506329113922</c:v>
                </c:pt>
                <c:pt idx="213">
                  <c:v>0.65189873417721522</c:v>
                </c:pt>
                <c:pt idx="214">
                  <c:v>0.6729957805907173</c:v>
                </c:pt>
                <c:pt idx="215">
                  <c:v>0.6635021097046413</c:v>
                </c:pt>
                <c:pt idx="216">
                  <c:v>0.62995780590717299</c:v>
                </c:pt>
                <c:pt idx="217">
                  <c:v>0.61160337552742616</c:v>
                </c:pt>
                <c:pt idx="218">
                  <c:v>0.60084388185654003</c:v>
                </c:pt>
                <c:pt idx="219">
                  <c:v>0.61244725738396621</c:v>
                </c:pt>
                <c:pt idx="220">
                  <c:v>0.64451476793248941</c:v>
                </c:pt>
                <c:pt idx="221">
                  <c:v>0.61012658227848104</c:v>
                </c:pt>
                <c:pt idx="222">
                  <c:v>0.60168776371308019</c:v>
                </c:pt>
                <c:pt idx="223">
                  <c:v>0.6185654008438819</c:v>
                </c:pt>
                <c:pt idx="224">
                  <c:v>0.6221518987341772</c:v>
                </c:pt>
                <c:pt idx="225">
                  <c:v>0.65084388185654007</c:v>
                </c:pt>
                <c:pt idx="226">
                  <c:v>0.63396624472573837</c:v>
                </c:pt>
                <c:pt idx="227">
                  <c:v>0.62447257383966248</c:v>
                </c:pt>
                <c:pt idx="228">
                  <c:v>0.6090717299578059</c:v>
                </c:pt>
                <c:pt idx="229">
                  <c:v>0.60126582278481011</c:v>
                </c:pt>
                <c:pt idx="230">
                  <c:v>0.57637130801687764</c:v>
                </c:pt>
                <c:pt idx="231">
                  <c:v>0.56223628691983119</c:v>
                </c:pt>
                <c:pt idx="232">
                  <c:v>0.57109704641350212</c:v>
                </c:pt>
                <c:pt idx="233">
                  <c:v>0.57911392405063289</c:v>
                </c:pt>
                <c:pt idx="234">
                  <c:v>0.60485232067510553</c:v>
                </c:pt>
                <c:pt idx="235">
                  <c:v>0.6014767932489451</c:v>
                </c:pt>
                <c:pt idx="236">
                  <c:v>0.57763713080168777</c:v>
                </c:pt>
                <c:pt idx="237">
                  <c:v>0.57067510548523204</c:v>
                </c:pt>
                <c:pt idx="238">
                  <c:v>0.5732067510548523</c:v>
                </c:pt>
                <c:pt idx="239">
                  <c:v>0.60696202531645571</c:v>
                </c:pt>
                <c:pt idx="240">
                  <c:v>0.61160337552742616</c:v>
                </c:pt>
                <c:pt idx="241">
                  <c:v>0.62911392405063293</c:v>
                </c:pt>
                <c:pt idx="242">
                  <c:v>0.59198312236286921</c:v>
                </c:pt>
                <c:pt idx="243">
                  <c:v>0.59430379746835438</c:v>
                </c:pt>
                <c:pt idx="244">
                  <c:v>0.59156118143459913</c:v>
                </c:pt>
                <c:pt idx="245">
                  <c:v>0.58839662447257379</c:v>
                </c:pt>
                <c:pt idx="246">
                  <c:v>0.59388185654008441</c:v>
                </c:pt>
                <c:pt idx="247">
                  <c:v>0.6052742616033755</c:v>
                </c:pt>
                <c:pt idx="248">
                  <c:v>0.61202531645569624</c:v>
                </c:pt>
                <c:pt idx="249">
                  <c:v>0.62426160337552739</c:v>
                </c:pt>
                <c:pt idx="250">
                  <c:v>0.63016877637130797</c:v>
                </c:pt>
                <c:pt idx="251">
                  <c:v>0.63396624472573837</c:v>
                </c:pt>
                <c:pt idx="252">
                  <c:v>0.61223628691983123</c:v>
                </c:pt>
                <c:pt idx="253">
                  <c:v>0.620253164556962</c:v>
                </c:pt>
                <c:pt idx="254">
                  <c:v>0.6295358649789029</c:v>
                </c:pt>
                <c:pt idx="255">
                  <c:v>0.6278481012658228</c:v>
                </c:pt>
                <c:pt idx="256">
                  <c:v>0.64240506329113922</c:v>
                </c:pt>
                <c:pt idx="257">
                  <c:v>0.64978902953586493</c:v>
                </c:pt>
                <c:pt idx="258">
                  <c:v>0.64767932489451474</c:v>
                </c:pt>
                <c:pt idx="259">
                  <c:v>0.66561181434599159</c:v>
                </c:pt>
                <c:pt idx="260">
                  <c:v>0.63396624472573837</c:v>
                </c:pt>
                <c:pt idx="261">
                  <c:v>0.63818565400843885</c:v>
                </c:pt>
                <c:pt idx="262">
                  <c:v>0.63396624472573837</c:v>
                </c:pt>
                <c:pt idx="263">
                  <c:v>0.64978902953586493</c:v>
                </c:pt>
                <c:pt idx="264">
                  <c:v>0.66983122362869196</c:v>
                </c:pt>
                <c:pt idx="265">
                  <c:v>0.67405063291139244</c:v>
                </c:pt>
                <c:pt idx="266">
                  <c:v>0.67194092827004215</c:v>
                </c:pt>
                <c:pt idx="267">
                  <c:v>0.68881856540084385</c:v>
                </c:pt>
                <c:pt idx="268">
                  <c:v>0.71518987341772156</c:v>
                </c:pt>
                <c:pt idx="269">
                  <c:v>0.86075949367088611</c:v>
                </c:pt>
                <c:pt idx="270">
                  <c:v>0.86497890295358648</c:v>
                </c:pt>
              </c:numCache>
            </c:numRef>
          </c:val>
        </c:ser>
        <c:ser>
          <c:idx val="3"/>
          <c:order val="3"/>
          <c:tx>
            <c:strRef>
              <c:f>'3-29,3-33,3-37,3-38'!$L$1</c:f>
              <c:strCache>
                <c:ptCount val="1"/>
                <c:pt idx="0">
                  <c:v>TOPIX</c:v>
                </c:pt>
              </c:strCache>
            </c:strRef>
          </c:tx>
          <c:marker>
            <c:symbol val="none"/>
          </c:marker>
          <c:cat>
            <c:numRef>
              <c:f>'3-29,3-33,3-37,3-38'!$H$2:$H$272</c:f>
              <c:numCache>
                <c:formatCode>yyyy"年"mm"月"dd"日"</c:formatCode>
                <c:ptCount val="271"/>
                <c:pt idx="0">
                  <c:v>39454</c:v>
                </c:pt>
                <c:pt idx="1">
                  <c:v>39461</c:v>
                </c:pt>
                <c:pt idx="2">
                  <c:v>39468</c:v>
                </c:pt>
                <c:pt idx="3">
                  <c:v>39475</c:v>
                </c:pt>
                <c:pt idx="4">
                  <c:v>39482</c:v>
                </c:pt>
                <c:pt idx="5">
                  <c:v>39489</c:v>
                </c:pt>
                <c:pt idx="6">
                  <c:v>39496</c:v>
                </c:pt>
                <c:pt idx="7">
                  <c:v>39503</c:v>
                </c:pt>
                <c:pt idx="8">
                  <c:v>39510</c:v>
                </c:pt>
                <c:pt idx="9">
                  <c:v>39517</c:v>
                </c:pt>
                <c:pt idx="10">
                  <c:v>39524</c:v>
                </c:pt>
                <c:pt idx="11">
                  <c:v>39531</c:v>
                </c:pt>
                <c:pt idx="12">
                  <c:v>39538</c:v>
                </c:pt>
                <c:pt idx="13">
                  <c:v>39545</c:v>
                </c:pt>
                <c:pt idx="14">
                  <c:v>39552</c:v>
                </c:pt>
                <c:pt idx="15">
                  <c:v>39559</c:v>
                </c:pt>
                <c:pt idx="16">
                  <c:v>39566</c:v>
                </c:pt>
                <c:pt idx="17">
                  <c:v>39573</c:v>
                </c:pt>
                <c:pt idx="18">
                  <c:v>39580</c:v>
                </c:pt>
                <c:pt idx="19">
                  <c:v>39587</c:v>
                </c:pt>
                <c:pt idx="20">
                  <c:v>39594</c:v>
                </c:pt>
                <c:pt idx="21">
                  <c:v>39601</c:v>
                </c:pt>
                <c:pt idx="22">
                  <c:v>39608</c:v>
                </c:pt>
                <c:pt idx="23">
                  <c:v>39615</c:v>
                </c:pt>
                <c:pt idx="24">
                  <c:v>39622</c:v>
                </c:pt>
                <c:pt idx="25">
                  <c:v>39629</c:v>
                </c:pt>
                <c:pt idx="26">
                  <c:v>39636</c:v>
                </c:pt>
                <c:pt idx="27">
                  <c:v>39643</c:v>
                </c:pt>
                <c:pt idx="28">
                  <c:v>39650</c:v>
                </c:pt>
                <c:pt idx="29">
                  <c:v>39657</c:v>
                </c:pt>
                <c:pt idx="30">
                  <c:v>39664</c:v>
                </c:pt>
                <c:pt idx="31">
                  <c:v>39671</c:v>
                </c:pt>
                <c:pt idx="32">
                  <c:v>39678</c:v>
                </c:pt>
                <c:pt idx="33">
                  <c:v>39685</c:v>
                </c:pt>
                <c:pt idx="34">
                  <c:v>39692</c:v>
                </c:pt>
                <c:pt idx="35">
                  <c:v>39699</c:v>
                </c:pt>
                <c:pt idx="36">
                  <c:v>39706</c:v>
                </c:pt>
                <c:pt idx="37">
                  <c:v>39713</c:v>
                </c:pt>
                <c:pt idx="38">
                  <c:v>39720</c:v>
                </c:pt>
                <c:pt idx="39">
                  <c:v>39727</c:v>
                </c:pt>
                <c:pt idx="40">
                  <c:v>39734</c:v>
                </c:pt>
                <c:pt idx="41">
                  <c:v>39741</c:v>
                </c:pt>
                <c:pt idx="42">
                  <c:v>39748</c:v>
                </c:pt>
                <c:pt idx="43">
                  <c:v>39755</c:v>
                </c:pt>
                <c:pt idx="44">
                  <c:v>39762</c:v>
                </c:pt>
                <c:pt idx="45">
                  <c:v>39769</c:v>
                </c:pt>
                <c:pt idx="46">
                  <c:v>39776</c:v>
                </c:pt>
                <c:pt idx="47">
                  <c:v>39783</c:v>
                </c:pt>
                <c:pt idx="48">
                  <c:v>39790</c:v>
                </c:pt>
                <c:pt idx="49">
                  <c:v>39797</c:v>
                </c:pt>
                <c:pt idx="50">
                  <c:v>39804</c:v>
                </c:pt>
                <c:pt idx="51">
                  <c:v>39811</c:v>
                </c:pt>
                <c:pt idx="52">
                  <c:v>39818</c:v>
                </c:pt>
                <c:pt idx="53">
                  <c:v>39825</c:v>
                </c:pt>
                <c:pt idx="54">
                  <c:v>39832</c:v>
                </c:pt>
                <c:pt idx="55">
                  <c:v>39839</c:v>
                </c:pt>
                <c:pt idx="56">
                  <c:v>39846</c:v>
                </c:pt>
                <c:pt idx="57">
                  <c:v>39853</c:v>
                </c:pt>
                <c:pt idx="58">
                  <c:v>39860</c:v>
                </c:pt>
                <c:pt idx="59">
                  <c:v>39867</c:v>
                </c:pt>
                <c:pt idx="60">
                  <c:v>39874</c:v>
                </c:pt>
                <c:pt idx="61">
                  <c:v>39881</c:v>
                </c:pt>
                <c:pt idx="62">
                  <c:v>39888</c:v>
                </c:pt>
                <c:pt idx="63">
                  <c:v>39895</c:v>
                </c:pt>
                <c:pt idx="64">
                  <c:v>39902</c:v>
                </c:pt>
                <c:pt idx="65">
                  <c:v>39909</c:v>
                </c:pt>
                <c:pt idx="66">
                  <c:v>39916</c:v>
                </c:pt>
                <c:pt idx="67">
                  <c:v>39923</c:v>
                </c:pt>
                <c:pt idx="68">
                  <c:v>39930</c:v>
                </c:pt>
                <c:pt idx="69">
                  <c:v>39937</c:v>
                </c:pt>
                <c:pt idx="70">
                  <c:v>39944</c:v>
                </c:pt>
                <c:pt idx="71">
                  <c:v>39951</c:v>
                </c:pt>
                <c:pt idx="72">
                  <c:v>39958</c:v>
                </c:pt>
                <c:pt idx="73">
                  <c:v>39965</c:v>
                </c:pt>
                <c:pt idx="74">
                  <c:v>39972</c:v>
                </c:pt>
                <c:pt idx="75">
                  <c:v>39979</c:v>
                </c:pt>
                <c:pt idx="76">
                  <c:v>39986</c:v>
                </c:pt>
                <c:pt idx="77">
                  <c:v>39993</c:v>
                </c:pt>
                <c:pt idx="78">
                  <c:v>40000</c:v>
                </c:pt>
                <c:pt idx="79">
                  <c:v>40007</c:v>
                </c:pt>
                <c:pt idx="80">
                  <c:v>40014</c:v>
                </c:pt>
                <c:pt idx="81">
                  <c:v>40021</c:v>
                </c:pt>
                <c:pt idx="82">
                  <c:v>40028</c:v>
                </c:pt>
                <c:pt idx="83">
                  <c:v>40035</c:v>
                </c:pt>
                <c:pt idx="84">
                  <c:v>40042</c:v>
                </c:pt>
                <c:pt idx="85">
                  <c:v>40049</c:v>
                </c:pt>
                <c:pt idx="86">
                  <c:v>40056</c:v>
                </c:pt>
                <c:pt idx="87">
                  <c:v>40063</c:v>
                </c:pt>
                <c:pt idx="88">
                  <c:v>40070</c:v>
                </c:pt>
                <c:pt idx="89">
                  <c:v>40077</c:v>
                </c:pt>
                <c:pt idx="90">
                  <c:v>40084</c:v>
                </c:pt>
                <c:pt idx="91">
                  <c:v>40091</c:v>
                </c:pt>
                <c:pt idx="92">
                  <c:v>40098</c:v>
                </c:pt>
                <c:pt idx="93">
                  <c:v>40105</c:v>
                </c:pt>
                <c:pt idx="94">
                  <c:v>40112</c:v>
                </c:pt>
                <c:pt idx="95">
                  <c:v>40119</c:v>
                </c:pt>
                <c:pt idx="96">
                  <c:v>40126</c:v>
                </c:pt>
                <c:pt idx="97">
                  <c:v>40133</c:v>
                </c:pt>
                <c:pt idx="98">
                  <c:v>40140</c:v>
                </c:pt>
                <c:pt idx="99">
                  <c:v>40147</c:v>
                </c:pt>
                <c:pt idx="100">
                  <c:v>40154</c:v>
                </c:pt>
                <c:pt idx="101">
                  <c:v>40161</c:v>
                </c:pt>
                <c:pt idx="102">
                  <c:v>40168</c:v>
                </c:pt>
                <c:pt idx="103">
                  <c:v>40175</c:v>
                </c:pt>
                <c:pt idx="104">
                  <c:v>40182</c:v>
                </c:pt>
                <c:pt idx="105">
                  <c:v>40189</c:v>
                </c:pt>
                <c:pt idx="106">
                  <c:v>40196</c:v>
                </c:pt>
                <c:pt idx="107">
                  <c:v>40203</c:v>
                </c:pt>
                <c:pt idx="108">
                  <c:v>40210</c:v>
                </c:pt>
                <c:pt idx="109">
                  <c:v>40217</c:v>
                </c:pt>
                <c:pt idx="110">
                  <c:v>40224</c:v>
                </c:pt>
                <c:pt idx="111">
                  <c:v>40231</c:v>
                </c:pt>
                <c:pt idx="112">
                  <c:v>40238</c:v>
                </c:pt>
                <c:pt idx="113">
                  <c:v>40245</c:v>
                </c:pt>
                <c:pt idx="114">
                  <c:v>40252</c:v>
                </c:pt>
                <c:pt idx="115">
                  <c:v>40259</c:v>
                </c:pt>
                <c:pt idx="116">
                  <c:v>40266</c:v>
                </c:pt>
                <c:pt idx="117">
                  <c:v>40273</c:v>
                </c:pt>
                <c:pt idx="118">
                  <c:v>40280</c:v>
                </c:pt>
                <c:pt idx="119">
                  <c:v>40287</c:v>
                </c:pt>
                <c:pt idx="120">
                  <c:v>40294</c:v>
                </c:pt>
                <c:pt idx="121">
                  <c:v>40301</c:v>
                </c:pt>
                <c:pt idx="122">
                  <c:v>40308</c:v>
                </c:pt>
                <c:pt idx="123">
                  <c:v>40315</c:v>
                </c:pt>
                <c:pt idx="124">
                  <c:v>40322</c:v>
                </c:pt>
                <c:pt idx="125">
                  <c:v>40329</c:v>
                </c:pt>
                <c:pt idx="126">
                  <c:v>40336</c:v>
                </c:pt>
                <c:pt idx="127">
                  <c:v>40343</c:v>
                </c:pt>
                <c:pt idx="128">
                  <c:v>40350</c:v>
                </c:pt>
                <c:pt idx="129">
                  <c:v>40357</c:v>
                </c:pt>
                <c:pt idx="130">
                  <c:v>40364</c:v>
                </c:pt>
                <c:pt idx="131">
                  <c:v>40371</c:v>
                </c:pt>
                <c:pt idx="132">
                  <c:v>40378</c:v>
                </c:pt>
                <c:pt idx="133">
                  <c:v>40385</c:v>
                </c:pt>
                <c:pt idx="134">
                  <c:v>40392</c:v>
                </c:pt>
                <c:pt idx="135">
                  <c:v>40399</c:v>
                </c:pt>
                <c:pt idx="136">
                  <c:v>40406</c:v>
                </c:pt>
                <c:pt idx="137">
                  <c:v>40413</c:v>
                </c:pt>
                <c:pt idx="138">
                  <c:v>40420</c:v>
                </c:pt>
                <c:pt idx="139">
                  <c:v>40427</c:v>
                </c:pt>
                <c:pt idx="140">
                  <c:v>40434</c:v>
                </c:pt>
                <c:pt idx="141">
                  <c:v>40441</c:v>
                </c:pt>
                <c:pt idx="142">
                  <c:v>40448</c:v>
                </c:pt>
                <c:pt idx="143">
                  <c:v>40455</c:v>
                </c:pt>
                <c:pt idx="144">
                  <c:v>40462</c:v>
                </c:pt>
                <c:pt idx="145">
                  <c:v>40469</c:v>
                </c:pt>
                <c:pt idx="146">
                  <c:v>40476</c:v>
                </c:pt>
                <c:pt idx="147">
                  <c:v>40483</c:v>
                </c:pt>
                <c:pt idx="148">
                  <c:v>40490</c:v>
                </c:pt>
                <c:pt idx="149">
                  <c:v>40497</c:v>
                </c:pt>
                <c:pt idx="150">
                  <c:v>40504</c:v>
                </c:pt>
                <c:pt idx="151">
                  <c:v>40511</c:v>
                </c:pt>
                <c:pt idx="152">
                  <c:v>40518</c:v>
                </c:pt>
                <c:pt idx="153">
                  <c:v>40525</c:v>
                </c:pt>
                <c:pt idx="154">
                  <c:v>40532</c:v>
                </c:pt>
                <c:pt idx="155">
                  <c:v>40539</c:v>
                </c:pt>
                <c:pt idx="156">
                  <c:v>40546</c:v>
                </c:pt>
                <c:pt idx="157">
                  <c:v>40553</c:v>
                </c:pt>
                <c:pt idx="158">
                  <c:v>40560</c:v>
                </c:pt>
                <c:pt idx="159">
                  <c:v>40567</c:v>
                </c:pt>
                <c:pt idx="160">
                  <c:v>40574</c:v>
                </c:pt>
                <c:pt idx="161">
                  <c:v>40581</c:v>
                </c:pt>
                <c:pt idx="162">
                  <c:v>40588</c:v>
                </c:pt>
                <c:pt idx="163">
                  <c:v>40595</c:v>
                </c:pt>
                <c:pt idx="164">
                  <c:v>40602</c:v>
                </c:pt>
                <c:pt idx="165">
                  <c:v>40609</c:v>
                </c:pt>
                <c:pt idx="166">
                  <c:v>40616</c:v>
                </c:pt>
                <c:pt idx="167">
                  <c:v>40623</c:v>
                </c:pt>
                <c:pt idx="168">
                  <c:v>40630</c:v>
                </c:pt>
                <c:pt idx="169">
                  <c:v>40637</c:v>
                </c:pt>
                <c:pt idx="170">
                  <c:v>40644</c:v>
                </c:pt>
                <c:pt idx="171">
                  <c:v>40651</c:v>
                </c:pt>
                <c:pt idx="172">
                  <c:v>40658</c:v>
                </c:pt>
                <c:pt idx="173">
                  <c:v>40665</c:v>
                </c:pt>
                <c:pt idx="174">
                  <c:v>40672</c:v>
                </c:pt>
                <c:pt idx="175">
                  <c:v>40679</c:v>
                </c:pt>
                <c:pt idx="176">
                  <c:v>40686</c:v>
                </c:pt>
                <c:pt idx="177">
                  <c:v>40693</c:v>
                </c:pt>
                <c:pt idx="178">
                  <c:v>40700</c:v>
                </c:pt>
                <c:pt idx="179">
                  <c:v>40707</c:v>
                </c:pt>
                <c:pt idx="180">
                  <c:v>40714</c:v>
                </c:pt>
                <c:pt idx="181">
                  <c:v>40721</c:v>
                </c:pt>
                <c:pt idx="182">
                  <c:v>40728</c:v>
                </c:pt>
                <c:pt idx="183">
                  <c:v>40735</c:v>
                </c:pt>
                <c:pt idx="184">
                  <c:v>40742</c:v>
                </c:pt>
                <c:pt idx="185">
                  <c:v>40749</c:v>
                </c:pt>
                <c:pt idx="186">
                  <c:v>40756</c:v>
                </c:pt>
                <c:pt idx="187">
                  <c:v>40763</c:v>
                </c:pt>
                <c:pt idx="188">
                  <c:v>40770</c:v>
                </c:pt>
                <c:pt idx="189">
                  <c:v>40777</c:v>
                </c:pt>
                <c:pt idx="190">
                  <c:v>40784</c:v>
                </c:pt>
                <c:pt idx="191">
                  <c:v>40791</c:v>
                </c:pt>
                <c:pt idx="192">
                  <c:v>40798</c:v>
                </c:pt>
                <c:pt idx="193">
                  <c:v>40805</c:v>
                </c:pt>
                <c:pt idx="194">
                  <c:v>40812</c:v>
                </c:pt>
                <c:pt idx="195">
                  <c:v>40819</c:v>
                </c:pt>
                <c:pt idx="196">
                  <c:v>40826</c:v>
                </c:pt>
                <c:pt idx="197">
                  <c:v>40833</c:v>
                </c:pt>
                <c:pt idx="198">
                  <c:v>40840</c:v>
                </c:pt>
                <c:pt idx="199">
                  <c:v>40847</c:v>
                </c:pt>
                <c:pt idx="200">
                  <c:v>40854</c:v>
                </c:pt>
                <c:pt idx="201">
                  <c:v>40861</c:v>
                </c:pt>
                <c:pt idx="202">
                  <c:v>40868</c:v>
                </c:pt>
                <c:pt idx="203">
                  <c:v>40875</c:v>
                </c:pt>
                <c:pt idx="204">
                  <c:v>40882</c:v>
                </c:pt>
                <c:pt idx="205">
                  <c:v>40889</c:v>
                </c:pt>
                <c:pt idx="206">
                  <c:v>40896</c:v>
                </c:pt>
                <c:pt idx="207">
                  <c:v>40903</c:v>
                </c:pt>
                <c:pt idx="208">
                  <c:v>40910</c:v>
                </c:pt>
                <c:pt idx="209">
                  <c:v>40917</c:v>
                </c:pt>
                <c:pt idx="210">
                  <c:v>40924</c:v>
                </c:pt>
                <c:pt idx="211">
                  <c:v>40931</c:v>
                </c:pt>
                <c:pt idx="212">
                  <c:v>40938</c:v>
                </c:pt>
                <c:pt idx="213">
                  <c:v>40945</c:v>
                </c:pt>
                <c:pt idx="214">
                  <c:v>40952</c:v>
                </c:pt>
                <c:pt idx="215">
                  <c:v>40959</c:v>
                </c:pt>
                <c:pt idx="216">
                  <c:v>40966</c:v>
                </c:pt>
                <c:pt idx="217">
                  <c:v>40973</c:v>
                </c:pt>
                <c:pt idx="218">
                  <c:v>40980</c:v>
                </c:pt>
                <c:pt idx="219">
                  <c:v>40987</c:v>
                </c:pt>
                <c:pt idx="220">
                  <c:v>40994</c:v>
                </c:pt>
                <c:pt idx="221">
                  <c:v>41001</c:v>
                </c:pt>
                <c:pt idx="222">
                  <c:v>41008</c:v>
                </c:pt>
                <c:pt idx="223">
                  <c:v>41015</c:v>
                </c:pt>
                <c:pt idx="224">
                  <c:v>41022</c:v>
                </c:pt>
                <c:pt idx="225">
                  <c:v>41029</c:v>
                </c:pt>
                <c:pt idx="226">
                  <c:v>41036</c:v>
                </c:pt>
                <c:pt idx="227">
                  <c:v>41043</c:v>
                </c:pt>
                <c:pt idx="228">
                  <c:v>41050</c:v>
                </c:pt>
                <c:pt idx="229">
                  <c:v>41057</c:v>
                </c:pt>
                <c:pt idx="230">
                  <c:v>41064</c:v>
                </c:pt>
                <c:pt idx="231">
                  <c:v>41071</c:v>
                </c:pt>
                <c:pt idx="232">
                  <c:v>41078</c:v>
                </c:pt>
                <c:pt idx="233">
                  <c:v>41085</c:v>
                </c:pt>
                <c:pt idx="234">
                  <c:v>41092</c:v>
                </c:pt>
                <c:pt idx="235">
                  <c:v>41099</c:v>
                </c:pt>
                <c:pt idx="236">
                  <c:v>41106</c:v>
                </c:pt>
                <c:pt idx="237">
                  <c:v>41113</c:v>
                </c:pt>
                <c:pt idx="238">
                  <c:v>41120</c:v>
                </c:pt>
                <c:pt idx="239">
                  <c:v>41127</c:v>
                </c:pt>
                <c:pt idx="240">
                  <c:v>41134</c:v>
                </c:pt>
                <c:pt idx="241">
                  <c:v>41141</c:v>
                </c:pt>
                <c:pt idx="242">
                  <c:v>41148</c:v>
                </c:pt>
                <c:pt idx="243">
                  <c:v>41155</c:v>
                </c:pt>
                <c:pt idx="244">
                  <c:v>41162</c:v>
                </c:pt>
                <c:pt idx="245">
                  <c:v>41169</c:v>
                </c:pt>
                <c:pt idx="246">
                  <c:v>41176</c:v>
                </c:pt>
                <c:pt idx="247">
                  <c:v>41183</c:v>
                </c:pt>
                <c:pt idx="248">
                  <c:v>41190</c:v>
                </c:pt>
                <c:pt idx="249">
                  <c:v>41197</c:v>
                </c:pt>
                <c:pt idx="250">
                  <c:v>41204</c:v>
                </c:pt>
                <c:pt idx="251">
                  <c:v>41211</c:v>
                </c:pt>
                <c:pt idx="252">
                  <c:v>41218</c:v>
                </c:pt>
                <c:pt idx="253">
                  <c:v>41225</c:v>
                </c:pt>
                <c:pt idx="254">
                  <c:v>41232</c:v>
                </c:pt>
                <c:pt idx="255">
                  <c:v>41239</c:v>
                </c:pt>
                <c:pt idx="256">
                  <c:v>41246</c:v>
                </c:pt>
                <c:pt idx="257">
                  <c:v>41253</c:v>
                </c:pt>
                <c:pt idx="258">
                  <c:v>41260</c:v>
                </c:pt>
                <c:pt idx="259">
                  <c:v>41267</c:v>
                </c:pt>
                <c:pt idx="260">
                  <c:v>41274</c:v>
                </c:pt>
                <c:pt idx="261">
                  <c:v>41281</c:v>
                </c:pt>
                <c:pt idx="262">
                  <c:v>41288</c:v>
                </c:pt>
                <c:pt idx="263">
                  <c:v>41295</c:v>
                </c:pt>
                <c:pt idx="264">
                  <c:v>41302</c:v>
                </c:pt>
                <c:pt idx="265">
                  <c:v>41309</c:v>
                </c:pt>
                <c:pt idx="266">
                  <c:v>41316</c:v>
                </c:pt>
                <c:pt idx="267">
                  <c:v>41323</c:v>
                </c:pt>
                <c:pt idx="268">
                  <c:v>41330</c:v>
                </c:pt>
                <c:pt idx="269">
                  <c:v>41337</c:v>
                </c:pt>
                <c:pt idx="270">
                  <c:v>41344</c:v>
                </c:pt>
              </c:numCache>
            </c:numRef>
          </c:cat>
          <c:val>
            <c:numRef>
              <c:f>'3-29,3-33,3-37,3-38'!$L$2:$L$272</c:f>
              <c:numCache>
                <c:formatCode>0.0_ </c:formatCode>
                <c:ptCount val="271"/>
                <c:pt idx="0">
                  <c:v>1</c:v>
                </c:pt>
                <c:pt idx="1">
                  <c:v>0.97380917467414141</c:v>
                </c:pt>
                <c:pt idx="2">
                  <c:v>0.97618291710974914</c:v>
                </c:pt>
                <c:pt idx="3">
                  <c:v>0.97044093823908684</c:v>
                </c:pt>
                <c:pt idx="4">
                  <c:v>0.93434868110116431</c:v>
                </c:pt>
                <c:pt idx="5">
                  <c:v>0.96901091598054578</c:v>
                </c:pt>
                <c:pt idx="6">
                  <c:v>0.9591965890943901</c:v>
                </c:pt>
                <c:pt idx="7">
                  <c:v>0.96130901384863066</c:v>
                </c:pt>
                <c:pt idx="8">
                  <c:v>0.9057695813338329</c:v>
                </c:pt>
                <c:pt idx="9">
                  <c:v>0.86617838391371027</c:v>
                </c:pt>
                <c:pt idx="10">
                  <c:v>0.88564009202236094</c:v>
                </c:pt>
                <c:pt idx="11">
                  <c:v>0.90289500335906447</c:v>
                </c:pt>
                <c:pt idx="12">
                  <c:v>0.93565526660435816</c:v>
                </c:pt>
                <c:pt idx="13">
                  <c:v>0.92816390760551981</c:v>
                </c:pt>
                <c:pt idx="14">
                  <c:v>0.94663112171472386</c:v>
                </c:pt>
                <c:pt idx="15">
                  <c:v>0.97265500137692185</c:v>
                </c:pt>
                <c:pt idx="16">
                  <c:v>0.99986211979989048</c:v>
                </c:pt>
                <c:pt idx="17">
                  <c:v>0.97399791870955466</c:v>
                </c:pt>
                <c:pt idx="18">
                  <c:v>1.0132769346130062</c:v>
                </c:pt>
                <c:pt idx="19">
                  <c:v>0.9993539286078289</c:v>
                </c:pt>
                <c:pt idx="20">
                  <c:v>1.022183873151534</c:v>
                </c:pt>
                <c:pt idx="21">
                  <c:v>1.0366802876159154</c:v>
                </c:pt>
                <c:pt idx="22">
                  <c:v>0.99563726956549881</c:v>
                </c:pt>
                <c:pt idx="23">
                  <c:v>0.98487204614931256</c:v>
                </c:pt>
                <c:pt idx="24">
                  <c:v>0.95869575355522951</c:v>
                </c:pt>
                <c:pt idx="25">
                  <c:v>0.94214495452487546</c:v>
                </c:pt>
                <c:pt idx="26">
                  <c:v>0.93345582475940148</c:v>
                </c:pt>
                <c:pt idx="27">
                  <c:v>0.90915234977475234</c:v>
                </c:pt>
                <c:pt idx="28">
                  <c:v>0.94243533621797271</c:v>
                </c:pt>
                <c:pt idx="29">
                  <c:v>0.92403351867584804</c:v>
                </c:pt>
                <c:pt idx="30">
                  <c:v>0.91459667986051907</c:v>
                </c:pt>
                <c:pt idx="31">
                  <c:v>0.90543569073242225</c:v>
                </c:pt>
                <c:pt idx="32">
                  <c:v>0.88301229899718425</c:v>
                </c:pt>
                <c:pt idx="33">
                  <c:v>0.91080735861113238</c:v>
                </c:pt>
                <c:pt idx="34">
                  <c:v>0.84992523366825179</c:v>
                </c:pt>
                <c:pt idx="35">
                  <c:v>0.85454201469232183</c:v>
                </c:pt>
                <c:pt idx="36">
                  <c:v>0.83415847479128102</c:v>
                </c:pt>
                <c:pt idx="37">
                  <c:v>0.83326561917542874</c:v>
                </c:pt>
                <c:pt idx="38">
                  <c:v>0.76073259227938417</c:v>
                </c:pt>
                <c:pt idx="39">
                  <c:v>0.61038924190038091</c:v>
                </c:pt>
                <c:pt idx="40">
                  <c:v>0.64917464435000827</c:v>
                </c:pt>
                <c:pt idx="41">
                  <c:v>0.58516384583632841</c:v>
                </c:pt>
                <c:pt idx="42">
                  <c:v>0.62945166719600554</c:v>
                </c:pt>
                <c:pt idx="43">
                  <c:v>0.63807548605186004</c:v>
                </c:pt>
                <c:pt idx="44">
                  <c:v>0.61478101239155947</c:v>
                </c:pt>
                <c:pt idx="45">
                  <c:v>0.58268124220587891</c:v>
                </c:pt>
                <c:pt idx="46">
                  <c:v>0.60600475229330353</c:v>
                </c:pt>
                <c:pt idx="47">
                  <c:v>0.57058031120191466</c:v>
                </c:pt>
                <c:pt idx="48">
                  <c:v>0.59043396824801075</c:v>
                </c:pt>
                <c:pt idx="49">
                  <c:v>0.60572164712884358</c:v>
                </c:pt>
                <c:pt idx="50">
                  <c:v>0.6145414618677858</c:v>
                </c:pt>
                <c:pt idx="51">
                  <c:v>0.62373149105255998</c:v>
                </c:pt>
                <c:pt idx="52">
                  <c:v>0.62066814799096859</c:v>
                </c:pt>
                <c:pt idx="53">
                  <c:v>0.59371508451303279</c:v>
                </c:pt>
                <c:pt idx="54">
                  <c:v>0.56152820504597989</c:v>
                </c:pt>
                <c:pt idx="55">
                  <c:v>0.57639485573351357</c:v>
                </c:pt>
                <c:pt idx="56">
                  <c:v>0.57407920067036744</c:v>
                </c:pt>
                <c:pt idx="57">
                  <c:v>0.5550240453701839</c:v>
                </c:pt>
                <c:pt idx="58">
                  <c:v>0.53683272377694202</c:v>
                </c:pt>
                <c:pt idx="59">
                  <c:v>0.54930386922673835</c:v>
                </c:pt>
                <c:pt idx="60">
                  <c:v>0.52366470407616761</c:v>
                </c:pt>
                <c:pt idx="61">
                  <c:v>0.52577710414944501</c:v>
                </c:pt>
                <c:pt idx="62">
                  <c:v>0.55515470929224231</c:v>
                </c:pt>
                <c:pt idx="63">
                  <c:v>0.59853513141563153</c:v>
                </c:pt>
                <c:pt idx="64">
                  <c:v>0.60349310134706979</c:v>
                </c:pt>
                <c:pt idx="65">
                  <c:v>0.6140986563541434</c:v>
                </c:pt>
                <c:pt idx="66">
                  <c:v>0.61380829208290255</c:v>
                </c:pt>
                <c:pt idx="67">
                  <c:v>0.60254215835875591</c:v>
                </c:pt>
                <c:pt idx="68">
                  <c:v>0.61473745775087341</c:v>
                </c:pt>
                <c:pt idx="69">
                  <c:v>0.64994412563883153</c:v>
                </c:pt>
                <c:pt idx="70">
                  <c:v>0.63999914934883095</c:v>
                </c:pt>
                <c:pt idx="71">
                  <c:v>0.6358106447361811</c:v>
                </c:pt>
                <c:pt idx="72">
                  <c:v>0.65180245697477324</c:v>
                </c:pt>
                <c:pt idx="73">
                  <c:v>0.66534069112137972</c:v>
                </c:pt>
                <c:pt idx="74">
                  <c:v>0.69000713596329355</c:v>
                </c:pt>
                <c:pt idx="75">
                  <c:v>0.66709013585560617</c:v>
                </c:pt>
                <c:pt idx="76">
                  <c:v>0.67277401646514656</c:v>
                </c:pt>
                <c:pt idx="77">
                  <c:v>0.66828788847447484</c:v>
                </c:pt>
                <c:pt idx="78">
                  <c:v>0.63335706664419555</c:v>
                </c:pt>
                <c:pt idx="79">
                  <c:v>0.63756008947040743</c:v>
                </c:pt>
                <c:pt idx="80">
                  <c:v>0.66818626097954059</c:v>
                </c:pt>
                <c:pt idx="81">
                  <c:v>0.68980388097342493</c:v>
                </c:pt>
                <c:pt idx="82">
                  <c:v>0.69452230038108942</c:v>
                </c:pt>
                <c:pt idx="83">
                  <c:v>0.70672485887998793</c:v>
                </c:pt>
                <c:pt idx="84">
                  <c:v>0.68768422179336641</c:v>
                </c:pt>
                <c:pt idx="85">
                  <c:v>0.70363247939127238</c:v>
                </c:pt>
                <c:pt idx="86">
                  <c:v>0.67926365792738053</c:v>
                </c:pt>
                <c:pt idx="87">
                  <c:v>0.68991274797555202</c:v>
                </c:pt>
                <c:pt idx="88">
                  <c:v>0.68194952888818017</c:v>
                </c:pt>
                <c:pt idx="89">
                  <c:v>0.66977599302410284</c:v>
                </c:pt>
                <c:pt idx="90">
                  <c:v>0.6349322804751959</c:v>
                </c:pt>
                <c:pt idx="91">
                  <c:v>0.65174439646100657</c:v>
                </c:pt>
                <c:pt idx="92">
                  <c:v>0.65400923414713219</c:v>
                </c:pt>
                <c:pt idx="93">
                  <c:v>0.65479323001996403</c:v>
                </c:pt>
                <c:pt idx="94">
                  <c:v>0.64945049403724042</c:v>
                </c:pt>
                <c:pt idx="95">
                  <c:v>0.63445319902723663</c:v>
                </c:pt>
                <c:pt idx="96">
                  <c:v>0.62921936706808468</c:v>
                </c:pt>
                <c:pt idx="97">
                  <c:v>0.6088285608011561</c:v>
                </c:pt>
                <c:pt idx="98">
                  <c:v>0.58872081904768947</c:v>
                </c:pt>
                <c:pt idx="99">
                  <c:v>0.64575562102618167</c:v>
                </c:pt>
                <c:pt idx="100">
                  <c:v>0.64502245124129842</c:v>
                </c:pt>
                <c:pt idx="101">
                  <c:v>0.64866652284537163</c:v>
                </c:pt>
                <c:pt idx="102">
                  <c:v>0.66013591155938678</c:v>
                </c:pt>
                <c:pt idx="103">
                  <c:v>0.65882927233880284</c:v>
                </c:pt>
                <c:pt idx="104">
                  <c:v>0.68329246219084794</c:v>
                </c:pt>
                <c:pt idx="105">
                  <c:v>0.70152007931799487</c:v>
                </c:pt>
                <c:pt idx="106">
                  <c:v>0.68303839345351225</c:v>
                </c:pt>
                <c:pt idx="107">
                  <c:v>0.65413263025148138</c:v>
                </c:pt>
                <c:pt idx="108">
                  <c:v>0.64735262451800657</c:v>
                </c:pt>
                <c:pt idx="109">
                  <c:v>0.6476284705756854</c:v>
                </c:pt>
                <c:pt idx="110">
                  <c:v>0.64539266568713061</c:v>
                </c:pt>
                <c:pt idx="111">
                  <c:v>0.6490367372912037</c:v>
                </c:pt>
                <c:pt idx="112">
                  <c:v>0.66116670472229189</c:v>
                </c:pt>
                <c:pt idx="113">
                  <c:v>0.67972824076136595</c:v>
                </c:pt>
                <c:pt idx="114">
                  <c:v>0.68883841977154892</c:v>
                </c:pt>
                <c:pt idx="115">
                  <c:v>0.70175237073498764</c:v>
                </c:pt>
                <c:pt idx="116">
                  <c:v>0.71820876580756521</c:v>
                </c:pt>
                <c:pt idx="117">
                  <c:v>0.71823054312790824</c:v>
                </c:pt>
                <c:pt idx="118">
                  <c:v>0.71780951493460898</c:v>
                </c:pt>
                <c:pt idx="119">
                  <c:v>0.71008582531960129</c:v>
                </c:pt>
                <c:pt idx="120">
                  <c:v>0.71650287571402493</c:v>
                </c:pt>
                <c:pt idx="121">
                  <c:v>0.67636001521497169</c:v>
                </c:pt>
                <c:pt idx="122">
                  <c:v>0.67977905450883314</c:v>
                </c:pt>
                <c:pt idx="123">
                  <c:v>0.63857636441975063</c:v>
                </c:pt>
                <c:pt idx="124">
                  <c:v>0.637727048926371</c:v>
                </c:pt>
                <c:pt idx="125">
                  <c:v>0.64617664921948093</c:v>
                </c:pt>
                <c:pt idx="126">
                  <c:v>0.62895804793489607</c:v>
                </c:pt>
                <c:pt idx="127">
                  <c:v>0.64216962227635666</c:v>
                </c:pt>
                <c:pt idx="128">
                  <c:v>0.62958233111806394</c:v>
                </c:pt>
                <c:pt idx="129">
                  <c:v>0.60321725528939096</c:v>
                </c:pt>
                <c:pt idx="130">
                  <c:v>0.62516153508842143</c:v>
                </c:pt>
                <c:pt idx="131">
                  <c:v>0.61018599779917237</c:v>
                </c:pt>
                <c:pt idx="132">
                  <c:v>0.61070139438062498</c:v>
                </c:pt>
                <c:pt idx="133">
                  <c:v>0.61666112104784432</c:v>
                </c:pt>
                <c:pt idx="134">
                  <c:v>0.62513249866129728</c:v>
                </c:pt>
                <c:pt idx="135">
                  <c:v>0.60340599206569756</c:v>
                </c:pt>
                <c:pt idx="136">
                  <c:v>0.60220823944682889</c:v>
                </c:pt>
                <c:pt idx="137">
                  <c:v>0.59497090998614965</c:v>
                </c:pt>
                <c:pt idx="138">
                  <c:v>0.5979326255528068</c:v>
                </c:pt>
                <c:pt idx="139">
                  <c:v>0.60520625054739108</c:v>
                </c:pt>
                <c:pt idx="140">
                  <c:v>0.61854122970412906</c:v>
                </c:pt>
                <c:pt idx="141">
                  <c:v>0.60861077162769051</c:v>
                </c:pt>
                <c:pt idx="142">
                  <c:v>0.60248408550450772</c:v>
                </c:pt>
                <c:pt idx="143">
                  <c:v>0.60935845962613588</c:v>
                </c:pt>
                <c:pt idx="144">
                  <c:v>0.59987806617012074</c:v>
                </c:pt>
                <c:pt idx="145">
                  <c:v>0.59878920015296733</c:v>
                </c:pt>
                <c:pt idx="146">
                  <c:v>0.58864822797987915</c:v>
                </c:pt>
                <c:pt idx="147">
                  <c:v>0.60612089800179991</c:v>
                </c:pt>
                <c:pt idx="148">
                  <c:v>0.61483182613902665</c:v>
                </c:pt>
                <c:pt idx="149">
                  <c:v>0.63119385282345086</c:v>
                </c:pt>
                <c:pt idx="150">
                  <c:v>0.62922663488579378</c:v>
                </c:pt>
                <c:pt idx="151">
                  <c:v>0.6382351864010426</c:v>
                </c:pt>
                <c:pt idx="152">
                  <c:v>0.64476838250396262</c:v>
                </c:pt>
                <c:pt idx="153">
                  <c:v>0.65559896982124788</c:v>
                </c:pt>
                <c:pt idx="154">
                  <c:v>0.6545246220176566</c:v>
                </c:pt>
                <c:pt idx="155">
                  <c:v>0.65244851747828414</c:v>
                </c:pt>
                <c:pt idx="156">
                  <c:v>0.67249817040746773</c:v>
                </c:pt>
                <c:pt idx="157">
                  <c:v>0.67532196294528546</c:v>
                </c:pt>
                <c:pt idx="158">
                  <c:v>0.66119574114941604</c:v>
                </c:pt>
                <c:pt idx="159">
                  <c:v>0.66761279154383979</c:v>
                </c:pt>
                <c:pt idx="160">
                  <c:v>0.6789878118697017</c:v>
                </c:pt>
                <c:pt idx="161">
                  <c:v>0.6871688252119138</c:v>
                </c:pt>
                <c:pt idx="162">
                  <c:v>0.70674663620033096</c:v>
                </c:pt>
                <c:pt idx="163">
                  <c:v>0.68375704502483337</c:v>
                </c:pt>
                <c:pt idx="164">
                  <c:v>0.6936729848877099</c:v>
                </c:pt>
                <c:pt idx="165">
                  <c:v>0.66457848490937244</c:v>
                </c:pt>
                <c:pt idx="166">
                  <c:v>0.6027889679893107</c:v>
                </c:pt>
                <c:pt idx="167">
                  <c:v>0.62238129719128987</c:v>
                </c:pt>
                <c:pt idx="168">
                  <c:v>0.62618506914454553</c:v>
                </c:pt>
                <c:pt idx="169">
                  <c:v>0.61929617680935534</c:v>
                </c:pt>
                <c:pt idx="170">
                  <c:v>0.61070139438062498</c:v>
                </c:pt>
                <c:pt idx="171">
                  <c:v>0.61134745488413589</c:v>
                </c:pt>
                <c:pt idx="172">
                  <c:v>0.61836701114138448</c:v>
                </c:pt>
                <c:pt idx="173">
                  <c:v>0.62174249579455987</c:v>
                </c:pt>
                <c:pt idx="174">
                  <c:v>0.60972141496518695</c:v>
                </c:pt>
                <c:pt idx="175">
                  <c:v>0.60088708201268282</c:v>
                </c:pt>
                <c:pt idx="176">
                  <c:v>0.59880371836652935</c:v>
                </c:pt>
                <c:pt idx="177">
                  <c:v>0.59275688241793789</c:v>
                </c:pt>
                <c:pt idx="178">
                  <c:v>0.5933448700672006</c:v>
                </c:pt>
                <c:pt idx="179">
                  <c:v>0.58460490550284983</c:v>
                </c:pt>
                <c:pt idx="180">
                  <c:v>0.60482877699477799</c:v>
                </c:pt>
                <c:pt idx="181">
                  <c:v>0.61982609160436997</c:v>
                </c:pt>
                <c:pt idx="182">
                  <c:v>0.63469274229190364</c:v>
                </c:pt>
                <c:pt idx="183">
                  <c:v>0.62381860033393222</c:v>
                </c:pt>
                <c:pt idx="184">
                  <c:v>0.63067845624199825</c:v>
                </c:pt>
                <c:pt idx="185">
                  <c:v>0.61075946723487318</c:v>
                </c:pt>
                <c:pt idx="186">
                  <c:v>0.58142541673276205</c:v>
                </c:pt>
                <c:pt idx="187">
                  <c:v>0.557637323811352</c:v>
                </c:pt>
                <c:pt idx="188">
                  <c:v>0.54565979762266525</c:v>
                </c:pt>
                <c:pt idx="189">
                  <c:v>0.54883928639275292</c:v>
                </c:pt>
                <c:pt idx="190">
                  <c:v>0.55879152178953451</c:v>
                </c:pt>
                <c:pt idx="191">
                  <c:v>0.5485706994418551</c:v>
                </c:pt>
                <c:pt idx="192">
                  <c:v>0.55759376917066583</c:v>
                </c:pt>
                <c:pt idx="193">
                  <c:v>0.54046953627423422</c:v>
                </c:pt>
                <c:pt idx="194">
                  <c:v>0.55254143085107432</c:v>
                </c:pt>
                <c:pt idx="195">
                  <c:v>0.53829906334670852</c:v>
                </c:pt>
                <c:pt idx="196">
                  <c:v>0.54356917486973066</c:v>
                </c:pt>
                <c:pt idx="197">
                  <c:v>0.54022998575046055</c:v>
                </c:pt>
                <c:pt idx="198">
                  <c:v>0.55998927440840318</c:v>
                </c:pt>
                <c:pt idx="199">
                  <c:v>0.54589934814643892</c:v>
                </c:pt>
                <c:pt idx="200">
                  <c:v>0.5292832527246788</c:v>
                </c:pt>
                <c:pt idx="201">
                  <c:v>0.52264117002004351</c:v>
                </c:pt>
                <c:pt idx="202">
                  <c:v>0.5129284851470356</c:v>
                </c:pt>
                <c:pt idx="203">
                  <c:v>0.54017917200299337</c:v>
                </c:pt>
                <c:pt idx="204">
                  <c:v>0.53580918972081792</c:v>
                </c:pt>
                <c:pt idx="205">
                  <c:v>0.52523993024764937</c:v>
                </c:pt>
                <c:pt idx="206">
                  <c:v>0.52492052954928448</c:v>
                </c:pt>
                <c:pt idx="207">
                  <c:v>0.52890577917206572</c:v>
                </c:pt>
                <c:pt idx="208">
                  <c:v>0.52962443074338694</c:v>
                </c:pt>
                <c:pt idx="209">
                  <c:v>0.53325398413389802</c:v>
                </c:pt>
                <c:pt idx="210">
                  <c:v>0.54840373998589165</c:v>
                </c:pt>
                <c:pt idx="211">
                  <c:v>0.55251239442395017</c:v>
                </c:pt>
                <c:pt idx="212">
                  <c:v>0.55219299372558528</c:v>
                </c:pt>
                <c:pt idx="213">
                  <c:v>0.56553523198910427</c:v>
                </c:pt>
                <c:pt idx="214">
                  <c:v>0.58831430906795223</c:v>
                </c:pt>
                <c:pt idx="215">
                  <c:v>0.60562001963390932</c:v>
                </c:pt>
                <c:pt idx="216">
                  <c:v>0.60818248432761024</c:v>
                </c:pt>
                <c:pt idx="217">
                  <c:v>0.61608765161214352</c:v>
                </c:pt>
                <c:pt idx="218">
                  <c:v>0.6291685620315457</c:v>
                </c:pt>
                <c:pt idx="219">
                  <c:v>0.61886063040249395</c:v>
                </c:pt>
                <c:pt idx="220">
                  <c:v>0.62018178783664013</c:v>
                </c:pt>
                <c:pt idx="221">
                  <c:v>0.59939170601579228</c:v>
                </c:pt>
                <c:pt idx="222">
                  <c:v>0.59196563977880645</c:v>
                </c:pt>
                <c:pt idx="223">
                  <c:v>0.58939591597832452</c:v>
                </c:pt>
                <c:pt idx="224">
                  <c:v>0.58382818107728041</c:v>
                </c:pt>
                <c:pt idx="225">
                  <c:v>0.57555279934691495</c:v>
                </c:pt>
                <c:pt idx="226">
                  <c:v>0.55051614005916905</c:v>
                </c:pt>
                <c:pt idx="227">
                  <c:v>0.52667723339029182</c:v>
                </c:pt>
                <c:pt idx="228">
                  <c:v>0.52418735976440123</c:v>
                </c:pt>
                <c:pt idx="229">
                  <c:v>0.52346144908629899</c:v>
                </c:pt>
                <c:pt idx="230">
                  <c:v>0.52101513010109446</c:v>
                </c:pt>
                <c:pt idx="231">
                  <c:v>0.5274249213887372</c:v>
                </c:pt>
                <c:pt idx="232">
                  <c:v>0.54510084640052636</c:v>
                </c:pt>
                <c:pt idx="233">
                  <c:v>0.55900929499296514</c:v>
                </c:pt>
                <c:pt idx="234">
                  <c:v>0.56027963867964414</c:v>
                </c:pt>
                <c:pt idx="235">
                  <c:v>0.54177617549481827</c:v>
                </c:pt>
                <c:pt idx="236">
                  <c:v>0.53268777380497834</c:v>
                </c:pt>
                <c:pt idx="237">
                  <c:v>0.52733055300058385</c:v>
                </c:pt>
                <c:pt idx="238">
                  <c:v>0.52551577630532831</c:v>
                </c:pt>
                <c:pt idx="239">
                  <c:v>0.54210283529996417</c:v>
                </c:pt>
                <c:pt idx="240">
                  <c:v>0.55590965639746859</c:v>
                </c:pt>
                <c:pt idx="241">
                  <c:v>0.54968134277935154</c:v>
                </c:pt>
                <c:pt idx="242">
                  <c:v>0.53110528852671546</c:v>
                </c:pt>
                <c:pt idx="243">
                  <c:v>0.53366775322041626</c:v>
                </c:pt>
                <c:pt idx="244">
                  <c:v>0.54942727404201575</c:v>
                </c:pt>
                <c:pt idx="245">
                  <c:v>0.54906431870296457</c:v>
                </c:pt>
                <c:pt idx="246">
                  <c:v>0.53530105224614632</c:v>
                </c:pt>
                <c:pt idx="247">
                  <c:v>0.5350905381494967</c:v>
                </c:pt>
                <c:pt idx="248">
                  <c:v>0.52143615829439383</c:v>
                </c:pt>
                <c:pt idx="249">
                  <c:v>0.54761975645354122</c:v>
                </c:pt>
                <c:pt idx="250">
                  <c:v>0.53806677192971586</c:v>
                </c:pt>
                <c:pt idx="251">
                  <c:v>0.54595016189390611</c:v>
                </c:pt>
                <c:pt idx="252">
                  <c:v>0.53045196891642343</c:v>
                </c:pt>
                <c:pt idx="253">
                  <c:v>0.54540572888532945</c:v>
                </c:pt>
                <c:pt idx="254">
                  <c:v>0.56361882779891426</c:v>
                </c:pt>
                <c:pt idx="255">
                  <c:v>0.56727015850976859</c:v>
                </c:pt>
                <c:pt idx="256">
                  <c:v>0.57364365426350616</c:v>
                </c:pt>
                <c:pt idx="257">
                  <c:v>0.58148348958701013</c:v>
                </c:pt>
                <c:pt idx="258">
                  <c:v>0.60448033986928884</c:v>
                </c:pt>
                <c:pt idx="259">
                  <c:v>0.62413800103229722</c:v>
                </c:pt>
                <c:pt idx="260">
                  <c:v>0.64497889660061225</c:v>
                </c:pt>
                <c:pt idx="261">
                  <c:v>0.65236866730369303</c:v>
                </c:pt>
                <c:pt idx="262">
                  <c:v>0.66162402844949642</c:v>
                </c:pt>
                <c:pt idx="263">
                  <c:v>0.66572542378077404</c:v>
                </c:pt>
                <c:pt idx="264">
                  <c:v>0.68427970071306699</c:v>
                </c:pt>
                <c:pt idx="265">
                  <c:v>0.6949505876811698</c:v>
                </c:pt>
                <c:pt idx="266">
                  <c:v>0.68410548215032241</c:v>
                </c:pt>
                <c:pt idx="267">
                  <c:v>0.69940042013793646</c:v>
                </c:pt>
                <c:pt idx="268">
                  <c:v>0.71453565777636796</c:v>
                </c:pt>
                <c:pt idx="269">
                  <c:v>0.74079184700332557</c:v>
                </c:pt>
                <c:pt idx="270">
                  <c:v>0.76340396462621007</c:v>
                </c:pt>
              </c:numCache>
            </c:numRef>
          </c:val>
        </c:ser>
        <c:marker val="1"/>
        <c:axId val="95595520"/>
        <c:axId val="95601408"/>
      </c:lineChart>
      <c:dateAx>
        <c:axId val="95595520"/>
        <c:scaling>
          <c:orientation val="minMax"/>
        </c:scaling>
        <c:axPos val="b"/>
        <c:numFmt formatCode="yyyy&quot;年&quot;mm&quot;月&quot;dd&quot;日&quot;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601408"/>
        <c:crosses val="autoZero"/>
        <c:auto val="1"/>
        <c:lblOffset val="100"/>
      </c:dateAx>
      <c:valAx>
        <c:axId val="95601408"/>
        <c:scaling>
          <c:orientation val="minMax"/>
        </c:scaling>
        <c:axPos val="l"/>
        <c:majorGridlines/>
        <c:numFmt formatCode="0.0_ 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955955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2659857735174397E-2"/>
          <c:y val="0.11037975821648129"/>
          <c:w val="0.67549963863212925"/>
          <c:h val="0.81603409309238162"/>
        </c:manualLayout>
      </c:layout>
      <c:lineChart>
        <c:grouping val="standard"/>
        <c:ser>
          <c:idx val="0"/>
          <c:order val="0"/>
          <c:tx>
            <c:strRef>
              <c:f>'3-27,3-28'!$B$22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5.0781250000000014E-2"/>
                  <c:y val="-2.9226167508058471E-2"/>
                </c:manualLayout>
              </c:layout>
              <c:dLblPos val="r"/>
              <c:showVal val="1"/>
            </c:dLbl>
            <c:dLblPos val="t"/>
            <c:showVal val="1"/>
          </c:dLbls>
          <c:cat>
            <c:strRef>
              <c:f>'3-27,3-28'!$D$21:$H$21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'3-27,3-28'!$D$22:$H$22</c:f>
              <c:numCache>
                <c:formatCode>#,##0;[Red]\-#,##0</c:formatCode>
                <c:ptCount val="5"/>
                <c:pt idx="0">
                  <c:v>33853.266820781115</c:v>
                </c:pt>
                <c:pt idx="1">
                  <c:v>29229.770992366412</c:v>
                </c:pt>
                <c:pt idx="2">
                  <c:v>28854.365370506235</c:v>
                </c:pt>
                <c:pt idx="3">
                  <c:v>30933.381804962286</c:v>
                </c:pt>
                <c:pt idx="4">
                  <c:v>32935.531198757228</c:v>
                </c:pt>
              </c:numCache>
            </c:numRef>
          </c:val>
        </c:ser>
        <c:ser>
          <c:idx val="1"/>
          <c:order val="1"/>
          <c:tx>
            <c:strRef>
              <c:f>'3-27,3-28'!$B$23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5.0781250000000014E-2"/>
                  <c:y val="-2.9226167508058471E-2"/>
                </c:manualLayout>
              </c:layout>
              <c:dLblPos val="r"/>
              <c:showVal val="1"/>
            </c:dLbl>
            <c:dLblPos val="t"/>
            <c:showVal val="1"/>
          </c:dLbls>
          <c:cat>
            <c:strRef>
              <c:f>'3-27,3-28'!$D$21:$H$21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'3-27,3-28'!$D$23:$H$23</c:f>
              <c:numCache>
                <c:formatCode>#,##0;[Red]\-#,##0</c:formatCode>
                <c:ptCount val="5"/>
                <c:pt idx="0">
                  <c:v>17239.566857281909</c:v>
                </c:pt>
                <c:pt idx="1">
                  <c:v>14872.519083969466</c:v>
                </c:pt>
                <c:pt idx="2">
                  <c:v>14827.219369038885</c:v>
                </c:pt>
                <c:pt idx="3">
                  <c:v>16259.56557302554</c:v>
                </c:pt>
                <c:pt idx="4">
                  <c:v>17825.494088202293</c:v>
                </c:pt>
              </c:numCache>
            </c:numRef>
          </c:val>
        </c:ser>
        <c:ser>
          <c:idx val="2"/>
          <c:order val="2"/>
          <c:tx>
            <c:strRef>
              <c:f>'3-27,3-28'!$B$24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strRef>
              <c:f>'3-27,3-28'!$D$21:$H$21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'3-27,3-28'!$D$24:$H$24</c:f>
              <c:numCache>
                <c:formatCode>#,##0;[Red]\-#,##0</c:formatCode>
                <c:ptCount val="5"/>
                <c:pt idx="0">
                  <c:v>5035.1624285192847</c:v>
                </c:pt>
                <c:pt idx="1">
                  <c:v>4558.0152671755723</c:v>
                </c:pt>
                <c:pt idx="2">
                  <c:v>4611.5187087307413</c:v>
                </c:pt>
                <c:pt idx="3">
                  <c:v>4677.996909933654</c:v>
                </c:pt>
                <c:pt idx="4">
                  <c:v>5091.5681367049283</c:v>
                </c:pt>
              </c:numCache>
            </c:numRef>
          </c:val>
        </c:ser>
        <c:ser>
          <c:idx val="3"/>
          <c:order val="3"/>
          <c:tx>
            <c:strRef>
              <c:f>'3-27,3-28'!$B$25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5572916666666664E-2"/>
                  <c:y val="2.242938436664955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5572916666666664E-2"/>
                  <c:y val="1.563260122524070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5572916666666623E-2"/>
                  <c:y val="2.24293843666495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572916666666664E-2"/>
                  <c:y val="1.903099279594505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572916666666664E-2"/>
                  <c:y val="3.262455907876282E-2"/>
                </c:manualLayout>
              </c:layout>
              <c:dLblPos val="r"/>
              <c:showVal val="1"/>
            </c:dLbl>
            <c:dLblPos val="b"/>
            <c:showVal val="1"/>
          </c:dLbls>
          <c:cat>
            <c:strRef>
              <c:f>'3-27,3-28'!$D$21:$H$21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'3-27,3-28'!$D$25:$H$25</c:f>
              <c:numCache>
                <c:formatCode>#,##0;[Red]\-#,##0</c:formatCode>
                <c:ptCount val="5"/>
                <c:pt idx="0">
                  <c:v>2355.0310256722228</c:v>
                </c:pt>
                <c:pt idx="1">
                  <c:v>1857.2519083969466</c:v>
                </c:pt>
                <c:pt idx="2">
                  <c:v>2180.1173881144537</c:v>
                </c:pt>
                <c:pt idx="3">
                  <c:v>2566.9362901026993</c:v>
                </c:pt>
                <c:pt idx="4">
                  <c:v>3281.2634849400188</c:v>
                </c:pt>
              </c:numCache>
            </c:numRef>
          </c:val>
        </c:ser>
        <c:dLbls>
          <c:showVal val="1"/>
        </c:dLbls>
        <c:marker val="1"/>
        <c:axId val="79097216"/>
        <c:axId val="137319936"/>
      </c:lineChart>
      <c:catAx>
        <c:axId val="79097216"/>
        <c:scaling>
          <c:orientation val="minMax"/>
        </c:scaling>
        <c:axPos val="b"/>
        <c:tickLblPos val="nextTo"/>
        <c:crossAx val="137319936"/>
        <c:crosses val="autoZero"/>
        <c:auto val="1"/>
        <c:lblAlgn val="ctr"/>
        <c:lblOffset val="100"/>
      </c:catAx>
      <c:valAx>
        <c:axId val="13731993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（千円）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1.5625E-2"/>
              <c:y val="2.6649544481734785E-2"/>
            </c:manualLayout>
          </c:layout>
        </c:title>
        <c:numFmt formatCode="#,##0;[Red]\-#,##0" sourceLinked="1"/>
        <c:tickLblPos val="nextTo"/>
        <c:crossAx val="79097216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人当たり生産性の推移（基準年を</a:t>
            </a:r>
            <a:r>
              <a:rPr lang="en-US" altLang="ja-JP"/>
              <a:t>1</a:t>
            </a:r>
            <a:r>
              <a:rPr lang="ja-JP" altLang="en-US"/>
              <a:t>とした場合）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'3-27,3-28'!$B$29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cat>
            <c:strRef>
              <c:f>'3-27,3-28'!$D$28:$H$28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'3-27,3-28'!$D$29:$H$29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0.86342541613808066</c:v>
                </c:pt>
                <c:pt idx="2">
                  <c:v>0.85233621686382532</c:v>
                </c:pt>
                <c:pt idx="3">
                  <c:v>0.91374879620106764</c:v>
                </c:pt>
                <c:pt idx="4">
                  <c:v>0.97289078106162186</c:v>
                </c:pt>
              </c:numCache>
            </c:numRef>
          </c:val>
        </c:ser>
        <c:ser>
          <c:idx val="1"/>
          <c:order val="1"/>
          <c:tx>
            <c:strRef>
              <c:f>'3-27,3-28'!$B$30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cat>
            <c:strRef>
              <c:f>'3-27,3-28'!$D$28:$H$28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'3-27,3-28'!$D$30:$H$30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0.86269679552229506</c:v>
                </c:pt>
                <c:pt idx="2">
                  <c:v>0.86006913583074973</c:v>
                </c:pt>
                <c:pt idx="3">
                  <c:v>0.94315394972685052</c:v>
                </c:pt>
                <c:pt idx="4">
                  <c:v>1.033987352221259</c:v>
                </c:pt>
              </c:numCache>
            </c:numRef>
          </c:val>
        </c:ser>
        <c:ser>
          <c:idx val="2"/>
          <c:order val="2"/>
          <c:tx>
            <c:strRef>
              <c:f>'3-27,3-28'!$B$31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cat>
            <c:strRef>
              <c:f>'3-27,3-28'!$D$28:$H$28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'3-27,3-28'!$D$31:$H$31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0.90523698726358082</c:v>
                </c:pt>
                <c:pt idx="2">
                  <c:v>0.9158629486530534</c:v>
                </c:pt>
                <c:pt idx="3">
                  <c:v>0.92906574044907941</c:v>
                </c:pt>
                <c:pt idx="4">
                  <c:v>1.0112023611921952</c:v>
                </c:pt>
              </c:numCache>
            </c:numRef>
          </c:val>
        </c:ser>
        <c:ser>
          <c:idx val="3"/>
          <c:order val="3"/>
          <c:tx>
            <c:strRef>
              <c:f>'3-27,3-28'!$B$32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cat>
            <c:strRef>
              <c:f>'3-27,3-28'!$D$28:$H$28</c:f>
              <c:strCache>
                <c:ptCount val="5"/>
                <c:pt idx="0">
                  <c:v>2008/3期</c:v>
                </c:pt>
                <c:pt idx="1">
                  <c:v>2009/3期</c:v>
                </c:pt>
                <c:pt idx="2">
                  <c:v>2010/3期</c:v>
                </c:pt>
                <c:pt idx="3">
                  <c:v>2011/3期</c:v>
                </c:pt>
                <c:pt idx="4">
                  <c:v>2012/3期</c:v>
                </c:pt>
              </c:strCache>
            </c:strRef>
          </c:cat>
          <c:val>
            <c:numRef>
              <c:f>'3-27,3-28'!$D$32:$H$32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0.78863160958434109</c:v>
                </c:pt>
                <c:pt idx="2">
                  <c:v>0.92572767167352221</c:v>
                </c:pt>
                <c:pt idx="3">
                  <c:v>1.0899798185758467</c:v>
                </c:pt>
                <c:pt idx="4">
                  <c:v>1.3932994721389758</c:v>
                </c:pt>
              </c:numCache>
            </c:numRef>
          </c:val>
        </c:ser>
        <c:marker val="1"/>
        <c:axId val="59835904"/>
        <c:axId val="59837440"/>
      </c:lineChart>
      <c:catAx>
        <c:axId val="59835904"/>
        <c:scaling>
          <c:orientation val="minMax"/>
        </c:scaling>
        <c:axPos val="b"/>
        <c:tickLblPos val="nextTo"/>
        <c:crossAx val="59837440"/>
        <c:crosses val="autoZero"/>
        <c:auto val="1"/>
        <c:lblAlgn val="ctr"/>
        <c:lblOffset val="100"/>
      </c:catAx>
      <c:valAx>
        <c:axId val="59837440"/>
        <c:scaling>
          <c:orientation val="minMax"/>
          <c:max val="1.4"/>
          <c:min val="0.70000000000000062"/>
        </c:scaling>
        <c:axPos val="l"/>
        <c:majorGridlines/>
        <c:numFmt formatCode="#,##0.00;[Red]\-#,##0.00" sourceLinked="1"/>
        <c:tickLblPos val="nextTo"/>
        <c:crossAx val="59835904"/>
        <c:crosses val="autoZero"/>
        <c:crossBetween val="between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'3-30'!$J$5</c:f>
              <c:strCache>
                <c:ptCount val="1"/>
                <c:pt idx="0">
                  <c:v>総資本回転率</c:v>
                </c:pt>
              </c:strCache>
            </c:strRef>
          </c:tx>
          <c:spPr>
            <a:ln w="28575">
              <a:noFill/>
            </a:ln>
          </c:spPr>
          <c:xVal>
            <c:numRef>
              <c:f>'3-30'!$K$4:$P$4</c:f>
              <c:numCache>
                <c:formatCode>0.0%</c:formatCode>
                <c:ptCount val="6"/>
                <c:pt idx="0">
                  <c:v>0.12300767512752211</c:v>
                </c:pt>
                <c:pt idx="1">
                  <c:v>0.14612985569126832</c:v>
                </c:pt>
                <c:pt idx="2">
                  <c:v>0.1478856071808631</c:v>
                </c:pt>
                <c:pt idx="3">
                  <c:v>0.15188184744683123</c:v>
                </c:pt>
                <c:pt idx="4">
                  <c:v>0.13054200102639243</c:v>
                </c:pt>
                <c:pt idx="5">
                  <c:v>0.1348295248360826</c:v>
                </c:pt>
              </c:numCache>
            </c:numRef>
          </c:xVal>
          <c:yVal>
            <c:numRef>
              <c:f>'3-30'!$K$5:$P$5</c:f>
              <c:numCache>
                <c:formatCode>#,##0.00;[Red]\-#,##0.00</c:formatCode>
                <c:ptCount val="6"/>
                <c:pt idx="0">
                  <c:v>1.4205713899313657</c:v>
                </c:pt>
                <c:pt idx="1">
                  <c:v>1.5342280474564742</c:v>
                </c:pt>
                <c:pt idx="2">
                  <c:v>1.5784309998214296</c:v>
                </c:pt>
                <c:pt idx="3">
                  <c:v>1.6790325704842093</c:v>
                </c:pt>
                <c:pt idx="4">
                  <c:v>1.5759818800765371</c:v>
                </c:pt>
                <c:pt idx="5">
                  <c:v>1.6452941369269869</c:v>
                </c:pt>
              </c:numCache>
            </c:numRef>
          </c:yVal>
        </c:ser>
        <c:axId val="59922304"/>
        <c:axId val="59924480"/>
      </c:scatterChart>
      <c:valAx>
        <c:axId val="59922304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経常利益率</a:t>
                </a:r>
              </a:p>
            </c:rich>
          </c:tx>
          <c:layout/>
        </c:title>
        <c:numFmt formatCode="0.0%" sourceLinked="1"/>
        <c:tickLblPos val="nextTo"/>
        <c:crossAx val="59924480"/>
        <c:crosses val="autoZero"/>
        <c:crossBetween val="midCat"/>
        <c:minorUnit val="0.05"/>
      </c:valAx>
      <c:valAx>
        <c:axId val="59924480"/>
        <c:scaling>
          <c:orientation val="minMax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b="0"/>
                  <a:t>総資本回転率</a:t>
                </a:r>
              </a:p>
            </c:rich>
          </c:tx>
          <c:layout/>
        </c:title>
        <c:numFmt formatCode="#,##0.00;[Red]\-#,##0.00" sourceLinked="1"/>
        <c:tickLblPos val="nextTo"/>
        <c:crossAx val="59922304"/>
        <c:crosses val="autoZero"/>
        <c:crossBetween val="midCat"/>
        <c:minorUnit val="0.2"/>
      </c:valAx>
      <c:spPr>
        <a:ln>
          <a:noFill/>
        </a:ln>
      </c:spPr>
    </c:plotArea>
    <c:plotVisOnly val="1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2160667416572922E-2"/>
          <c:y val="0.11398960630203954"/>
          <c:w val="0.65035114360704904"/>
          <c:h val="0.79813476993056809"/>
        </c:manualLayout>
      </c:layout>
      <c:lineChart>
        <c:grouping val="standard"/>
        <c:ser>
          <c:idx val="0"/>
          <c:order val="0"/>
          <c:tx>
            <c:strRef>
              <c:f>'3-31,3-32'!$B$18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strRef>
              <c:f>'3-31,3-32'!$D$17:$H$17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'3-31,3-32'!$D$18:$H$18</c:f>
              <c:numCache>
                <c:formatCode>#,##0;[Red]\-#,##0</c:formatCode>
                <c:ptCount val="5"/>
                <c:pt idx="0">
                  <c:v>41821.397372127438</c:v>
                </c:pt>
                <c:pt idx="1">
                  <c:v>42250.74396731169</c:v>
                </c:pt>
                <c:pt idx="2">
                  <c:v>42108.007545024673</c:v>
                </c:pt>
                <c:pt idx="3">
                  <c:v>36757.692867784615</c:v>
                </c:pt>
                <c:pt idx="4">
                  <c:v>35334.791872764632</c:v>
                </c:pt>
              </c:numCache>
            </c:numRef>
          </c:val>
        </c:ser>
        <c:ser>
          <c:idx val="1"/>
          <c:order val="1"/>
          <c:tx>
            <c:strRef>
              <c:f>'3-31,3-32'!$B$19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strRef>
              <c:f>'3-31,3-32'!$D$17:$H$17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'3-31,3-32'!$D$19:$H$19</c:f>
              <c:numCache>
                <c:formatCode>#,##0;[Red]\-#,##0</c:formatCode>
                <c:ptCount val="5"/>
                <c:pt idx="0">
                  <c:v>20943.252928277263</c:v>
                </c:pt>
                <c:pt idx="1">
                  <c:v>21064.096831393108</c:v>
                </c:pt>
                <c:pt idx="2">
                  <c:v>21750.394046665464</c:v>
                </c:pt>
                <c:pt idx="3">
                  <c:v>19077.550380302677</c:v>
                </c:pt>
                <c:pt idx="4">
                  <c:v>18090.974811658169</c:v>
                </c:pt>
              </c:numCache>
            </c:numRef>
          </c:val>
        </c:ser>
        <c:ser>
          <c:idx val="2"/>
          <c:order val="2"/>
          <c:tx>
            <c:strRef>
              <c:f>'3-31,3-32'!$B$20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dLbls>
            <c:dLblPos val="b"/>
            <c:showVal val="1"/>
          </c:dLbls>
          <c:cat>
            <c:strRef>
              <c:f>'3-31,3-32'!$D$17:$H$17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'3-31,3-32'!$D$20:$H$20</c:f>
              <c:numCache>
                <c:formatCode>#,##0;[Red]\-#,##0</c:formatCode>
                <c:ptCount val="5"/>
                <c:pt idx="0">
                  <c:v>4036.5120964147545</c:v>
                </c:pt>
                <c:pt idx="1">
                  <c:v>3880.101765476833</c:v>
                </c:pt>
                <c:pt idx="2">
                  <c:v>3930.0276478643964</c:v>
                </c:pt>
                <c:pt idx="3">
                  <c:v>3450.3030099360376</c:v>
                </c:pt>
                <c:pt idx="4">
                  <c:v>3194.9623316338179</c:v>
                </c:pt>
              </c:numCache>
            </c:numRef>
          </c:val>
        </c:ser>
        <c:ser>
          <c:idx val="3"/>
          <c:order val="3"/>
          <c:tx>
            <c:strRef>
              <c:f>'3-31,3-32'!$B$21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6.770291768242378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42857142857143E-2"/>
                  <c:y val="-5.7340226200419904E-2"/>
                </c:manualLayout>
              </c:layout>
              <c:dLblPos val="r"/>
              <c:showVal val="1"/>
            </c:dLbl>
            <c:dLblPos val="t"/>
            <c:showVal val="1"/>
          </c:dLbls>
          <c:cat>
            <c:strRef>
              <c:f>'3-31,3-32'!$D$17:$H$17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'3-31,3-32'!$D$21:$H$21</c:f>
              <c:numCache>
                <c:formatCode>#,##0;[Red]\-#,##0</c:formatCode>
                <c:ptCount val="5"/>
                <c:pt idx="0">
                  <c:v>6111.3547627961707</c:v>
                </c:pt>
                <c:pt idx="1">
                  <c:v>6248.2769254490786</c:v>
                </c:pt>
                <c:pt idx="2">
                  <c:v>6395.4419782434561</c:v>
                </c:pt>
                <c:pt idx="3">
                  <c:v>4798.4227800741555</c:v>
                </c:pt>
                <c:pt idx="4">
                  <c:v>4764.1731983867285</c:v>
                </c:pt>
              </c:numCache>
            </c:numRef>
          </c:val>
        </c:ser>
        <c:dLbls>
          <c:showVal val="1"/>
        </c:dLbls>
        <c:marker val="1"/>
        <c:axId val="59962112"/>
        <c:axId val="59963648"/>
      </c:lineChart>
      <c:catAx>
        <c:axId val="59962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9963648"/>
        <c:crosses val="autoZero"/>
        <c:auto val="1"/>
        <c:lblAlgn val="ctr"/>
        <c:lblOffset val="100"/>
      </c:catAx>
      <c:valAx>
        <c:axId val="59963648"/>
        <c:scaling>
          <c:orientation val="minMax"/>
          <c:max val="50000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（千円）</a:t>
                </a:r>
              </a:p>
            </c:rich>
          </c:tx>
          <c:layout>
            <c:manualLayout>
              <c:xMode val="edge"/>
              <c:yMode val="edge"/>
              <c:x val="2.6190476190476188E-2"/>
              <c:y val="3.3955085756031823E-2"/>
            </c:manualLayout>
          </c:layout>
        </c:title>
        <c:numFmt formatCode="#,##0;[Red]\-#,##0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599621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人当たり生産性の推移（基準年を</a:t>
            </a:r>
            <a:r>
              <a:rPr lang="en-US" altLang="ja-JP"/>
              <a:t>1</a:t>
            </a:r>
            <a:r>
              <a:rPr lang="ja-JP" altLang="en-US"/>
              <a:t>とした場合）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'3-31,3-32'!$B$25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cat>
            <c:strRef>
              <c:f>'3-31,3-32'!$D$24:$H$24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'3-31,3-32'!$D$25:$H$25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1.0102661943924045</c:v>
                </c:pt>
                <c:pt idx="2">
                  <c:v>1.0068531945584451</c:v>
                </c:pt>
                <c:pt idx="3">
                  <c:v>0.87892072425782664</c:v>
                </c:pt>
                <c:pt idx="4">
                  <c:v>0.84489744707368597</c:v>
                </c:pt>
              </c:numCache>
            </c:numRef>
          </c:val>
        </c:ser>
        <c:ser>
          <c:idx val="1"/>
          <c:order val="1"/>
          <c:tx>
            <c:strRef>
              <c:f>'3-31,3-32'!$B$26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cat>
            <c:strRef>
              <c:f>'3-31,3-32'!$D$24:$H$24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'3-31,3-32'!$D$26:$H$26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1.0057700636825468</c:v>
                </c:pt>
                <c:pt idx="2">
                  <c:v>1.0385394342107386</c:v>
                </c:pt>
                <c:pt idx="3">
                  <c:v>0.91091629584172462</c:v>
                </c:pt>
                <c:pt idx="4">
                  <c:v>0.86380921214163475</c:v>
                </c:pt>
              </c:numCache>
            </c:numRef>
          </c:val>
        </c:ser>
        <c:ser>
          <c:idx val="2"/>
          <c:order val="2"/>
          <c:tx>
            <c:strRef>
              <c:f>'3-31,3-32'!$B$27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cat>
            <c:strRef>
              <c:f>'3-31,3-32'!$D$24:$H$24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'3-31,3-32'!$D$27:$H$27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0.96125111799445717</c:v>
                </c:pt>
                <c:pt idx="2">
                  <c:v>0.97361968798633403</c:v>
                </c:pt>
                <c:pt idx="3">
                  <c:v>0.85477336064485221</c:v>
                </c:pt>
                <c:pt idx="4">
                  <c:v>0.79151560934788123</c:v>
                </c:pt>
              </c:numCache>
            </c:numRef>
          </c:val>
        </c:ser>
        <c:ser>
          <c:idx val="3"/>
          <c:order val="3"/>
          <c:tx>
            <c:strRef>
              <c:f>'3-31,3-32'!$B$28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cat>
            <c:strRef>
              <c:f>'3-31,3-32'!$D$24:$H$24</c:f>
              <c:strCache>
                <c:ptCount val="5"/>
                <c:pt idx="0">
                  <c:v>2008/8期</c:v>
                </c:pt>
                <c:pt idx="1">
                  <c:v>2008/3期</c:v>
                </c:pt>
                <c:pt idx="2">
                  <c:v>2010/8期</c:v>
                </c:pt>
                <c:pt idx="3">
                  <c:v>2011/8期</c:v>
                </c:pt>
                <c:pt idx="4">
                  <c:v>2012/8期</c:v>
                </c:pt>
              </c:strCache>
            </c:strRef>
          </c:cat>
          <c:val>
            <c:numRef>
              <c:f>'3-31,3-32'!$D$28:$H$28</c:f>
              <c:numCache>
                <c:formatCode>#,##0.00;[Red]\-#,##0.00</c:formatCode>
                <c:ptCount val="5"/>
                <c:pt idx="0">
                  <c:v>1</c:v>
                </c:pt>
                <c:pt idx="1">
                  <c:v>1.0224045515221016</c:v>
                </c:pt>
                <c:pt idx="2">
                  <c:v>1.0464851455158046</c:v>
                </c:pt>
                <c:pt idx="3">
                  <c:v>0.78516515017018906</c:v>
                </c:pt>
                <c:pt idx="4">
                  <c:v>0.77956089660992667</c:v>
                </c:pt>
              </c:numCache>
            </c:numRef>
          </c:val>
        </c:ser>
        <c:marker val="1"/>
        <c:axId val="60027648"/>
        <c:axId val="60029184"/>
      </c:lineChart>
      <c:catAx>
        <c:axId val="6002764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0029184"/>
        <c:crosses val="autoZero"/>
        <c:auto val="1"/>
        <c:lblAlgn val="ctr"/>
        <c:lblOffset val="100"/>
      </c:catAx>
      <c:valAx>
        <c:axId val="60029184"/>
        <c:scaling>
          <c:orientation val="minMax"/>
          <c:max val="1.1000000000000001"/>
          <c:min val="0.70000000000000062"/>
        </c:scaling>
        <c:axPos val="l"/>
        <c:majorGridlines/>
        <c:numFmt formatCode="#,##0.00;[Red]\-#,##0.00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60027648"/>
        <c:crosses val="autoZero"/>
        <c:crossBetween val="between"/>
        <c:majorUnit val="0.1"/>
      </c:valAx>
    </c:plotArea>
    <c:legend>
      <c:legendPos val="r"/>
      <c:txPr>
        <a:bodyPr/>
        <a:lstStyle/>
        <a:p>
          <a:pPr>
            <a:defRPr sz="800"/>
          </a:pPr>
          <a:endParaRPr lang="ja-JP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'3-34'!$J$5</c:f>
              <c:strCache>
                <c:ptCount val="1"/>
                <c:pt idx="0">
                  <c:v>総資本回転率</c:v>
                </c:pt>
              </c:strCache>
            </c:strRef>
          </c:tx>
          <c:spPr>
            <a:ln w="28575">
              <a:noFill/>
            </a:ln>
          </c:spPr>
          <c:xVal>
            <c:numRef>
              <c:f>'3-34'!$K$4:$P$4</c:f>
              <c:numCache>
                <c:formatCode>0.0%</c:formatCode>
                <c:ptCount val="6"/>
                <c:pt idx="0">
                  <c:v>0.19990267639902676</c:v>
                </c:pt>
                <c:pt idx="1">
                  <c:v>0.17622158207219268</c:v>
                </c:pt>
                <c:pt idx="2">
                  <c:v>0.1839224958191569</c:v>
                </c:pt>
                <c:pt idx="3">
                  <c:v>0.17462429875926458</c:v>
                </c:pt>
                <c:pt idx="4">
                  <c:v>0.14641194413228448</c:v>
                </c:pt>
                <c:pt idx="5">
                  <c:v>0.10883206730518521</c:v>
                </c:pt>
              </c:numCache>
            </c:numRef>
          </c:xVal>
          <c:yVal>
            <c:numRef>
              <c:f>'3-34'!$K$5:$P$5</c:f>
              <c:numCache>
                <c:formatCode>#,##0.00;[Red]\-#,##0.00</c:formatCode>
                <c:ptCount val="6"/>
                <c:pt idx="0">
                  <c:v>1.9406015392605884</c:v>
                </c:pt>
                <c:pt idx="1">
                  <c:v>2.0513809319036191</c:v>
                </c:pt>
                <c:pt idx="2">
                  <c:v>2.0743567352895438</c:v>
                </c:pt>
                <c:pt idx="3">
                  <c:v>1.9239548968437639</c:v>
                </c:pt>
                <c:pt idx="4">
                  <c:v>1.7986224936092876</c:v>
                </c:pt>
                <c:pt idx="5">
                  <c:v>1.8429921512093546</c:v>
                </c:pt>
              </c:numCache>
            </c:numRef>
          </c:yVal>
        </c:ser>
        <c:axId val="72930432"/>
        <c:axId val="72932352"/>
      </c:scatterChart>
      <c:valAx>
        <c:axId val="72930432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経常利益率</a:t>
                </a:r>
              </a:p>
            </c:rich>
          </c:tx>
          <c:layout/>
        </c:title>
        <c:numFmt formatCode="0.0%" sourceLinked="1"/>
        <c:tickLblPos val="nextTo"/>
        <c:crossAx val="72932352"/>
        <c:crosses val="autoZero"/>
        <c:crossBetween val="midCat"/>
        <c:minorUnit val="0.05"/>
      </c:valAx>
      <c:valAx>
        <c:axId val="72932352"/>
        <c:scaling>
          <c:orientation val="minMax"/>
          <c:min val="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 b="0"/>
                  <a:t>総資本回転率</a:t>
                </a:r>
              </a:p>
            </c:rich>
          </c:tx>
          <c:layout/>
        </c:title>
        <c:numFmt formatCode="#,##0.00;[Red]\-#,##0.00" sourceLinked="1"/>
        <c:tickLblPos val="nextTo"/>
        <c:crossAx val="72930432"/>
        <c:crosses val="autoZero"/>
        <c:crossBetween val="midCat"/>
        <c:minorUnit val="0.5"/>
      </c:valAx>
      <c:spPr>
        <a:ln>
          <a:noFill/>
        </a:ln>
      </c:spPr>
    </c:plotArea>
    <c:plotVisOnly val="1"/>
  </c:chart>
  <c:spPr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人当たり生産性の推移（基準年を</a:t>
            </a:r>
            <a:r>
              <a:rPr lang="en-US" altLang="ja-JP"/>
              <a:t>1</a:t>
            </a:r>
            <a:r>
              <a:rPr lang="ja-JP" altLang="en-US"/>
              <a:t>とした場合）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'3-35,3-36'!$B$28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cat>
            <c:strRef>
              <c:f>'3-35,3-36'!$D$27:$H$27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'3-35,3-36'!$D$28:$H$28</c:f>
              <c:numCache>
                <c:formatCode>0.00_ </c:formatCode>
                <c:ptCount val="5"/>
                <c:pt idx="0">
                  <c:v>1</c:v>
                </c:pt>
                <c:pt idx="1">
                  <c:v>0.99129049254511492</c:v>
                </c:pt>
                <c:pt idx="2">
                  <c:v>0.9851699585650846</c:v>
                </c:pt>
                <c:pt idx="3">
                  <c:v>0.91621832710987416</c:v>
                </c:pt>
                <c:pt idx="4">
                  <c:v>0.84384060826014107</c:v>
                </c:pt>
              </c:numCache>
            </c:numRef>
          </c:val>
        </c:ser>
        <c:ser>
          <c:idx val="1"/>
          <c:order val="1"/>
          <c:tx>
            <c:strRef>
              <c:f>'3-35,3-36'!$B$29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cat>
            <c:strRef>
              <c:f>'3-35,3-36'!$D$27:$H$27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'3-35,3-36'!$D$29:$H$29</c:f>
              <c:numCache>
                <c:formatCode>0.00_ </c:formatCode>
                <c:ptCount val="5"/>
                <c:pt idx="0">
                  <c:v>1</c:v>
                </c:pt>
                <c:pt idx="1">
                  <c:v>0.99244835039322032</c:v>
                </c:pt>
                <c:pt idx="2">
                  <c:v>0.98624546079860276</c:v>
                </c:pt>
                <c:pt idx="3">
                  <c:v>0.90688837723895033</c:v>
                </c:pt>
                <c:pt idx="4">
                  <c:v>0.81952657325017664</c:v>
                </c:pt>
              </c:numCache>
            </c:numRef>
          </c:val>
        </c:ser>
        <c:ser>
          <c:idx val="2"/>
          <c:order val="2"/>
          <c:tx>
            <c:strRef>
              <c:f>'3-35,3-36'!$B$30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cat>
            <c:strRef>
              <c:f>'3-35,3-36'!$D$27:$H$27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'3-35,3-36'!$D$30:$H$30</c:f>
              <c:numCache>
                <c:formatCode>0.00_ </c:formatCode>
                <c:ptCount val="5"/>
                <c:pt idx="0">
                  <c:v>1</c:v>
                </c:pt>
                <c:pt idx="1">
                  <c:v>0.96901688182720935</c:v>
                </c:pt>
                <c:pt idx="2">
                  <c:v>1.006308342477092</c:v>
                </c:pt>
                <c:pt idx="3">
                  <c:v>0.97539566619559559</c:v>
                </c:pt>
                <c:pt idx="4">
                  <c:v>0.95199042288364011</c:v>
                </c:pt>
              </c:numCache>
            </c:numRef>
          </c:val>
        </c:ser>
        <c:ser>
          <c:idx val="3"/>
          <c:order val="3"/>
          <c:tx>
            <c:strRef>
              <c:f>'3-35,3-36'!$B$31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cat>
            <c:strRef>
              <c:f>'3-35,3-36'!$D$27:$H$27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'3-35,3-36'!$D$31:$H$31</c:f>
              <c:numCache>
                <c:formatCode>0.00_ </c:formatCode>
                <c:ptCount val="5"/>
                <c:pt idx="0">
                  <c:v>1</c:v>
                </c:pt>
                <c:pt idx="1">
                  <c:v>1.0346100592605485</c:v>
                </c:pt>
                <c:pt idx="2">
                  <c:v>0.97624031716299231</c:v>
                </c:pt>
                <c:pt idx="3">
                  <c:v>0.76123086028606168</c:v>
                </c:pt>
                <c:pt idx="4">
                  <c:v>0.52114455444732799</c:v>
                </c:pt>
              </c:numCache>
            </c:numRef>
          </c:val>
        </c:ser>
        <c:marker val="1"/>
        <c:axId val="73378816"/>
        <c:axId val="73474816"/>
      </c:lineChart>
      <c:catAx>
        <c:axId val="73378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73474816"/>
        <c:crosses val="autoZero"/>
        <c:auto val="1"/>
        <c:lblAlgn val="ctr"/>
        <c:lblOffset val="100"/>
      </c:catAx>
      <c:valAx>
        <c:axId val="73474816"/>
        <c:scaling>
          <c:orientation val="minMax"/>
          <c:max val="1.1000000000000001"/>
          <c:min val="0.5"/>
        </c:scaling>
        <c:axPos val="l"/>
        <c:majorGridlines/>
        <c:numFmt formatCode="0.00_ 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73378816"/>
        <c:crosses val="autoZero"/>
        <c:crossBetween val="between"/>
        <c:majorUnit val="0.1"/>
      </c:valAx>
    </c:plotArea>
    <c:legend>
      <c:legendPos val="r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/>
              <a:t>1</a:t>
            </a:r>
            <a:r>
              <a:rPr lang="ja-JP" altLang="en-US"/>
              <a:t>人当たり生産性の推移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2160667416572922E-2"/>
          <c:y val="0.11398960630203954"/>
          <c:w val="0.65035114360704904"/>
          <c:h val="0.79813476993056764"/>
        </c:manualLayout>
      </c:layout>
      <c:lineChart>
        <c:grouping val="standard"/>
        <c:ser>
          <c:idx val="0"/>
          <c:order val="0"/>
          <c:tx>
            <c:strRef>
              <c:f>'3-35,3-36'!$B$21</c:f>
              <c:strCache>
                <c:ptCount val="1"/>
                <c:pt idx="0">
                  <c:v>1人当たり売上高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strRef>
              <c:f>'3-35,3-36'!$D$20:$H$20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'3-35,3-36'!$D$21:$H$21</c:f>
              <c:numCache>
                <c:formatCode>#,##0;[Red]\-#,##0</c:formatCode>
                <c:ptCount val="5"/>
                <c:pt idx="0">
                  <c:v>34681.519699812387</c:v>
                </c:pt>
                <c:pt idx="1">
                  <c:v>34379.460745440127</c:v>
                </c:pt>
                <c:pt idx="2">
                  <c:v>34167.191325638334</c:v>
                </c:pt>
                <c:pt idx="3">
                  <c:v>31775.843960990249</c:v>
                </c:pt>
                <c:pt idx="4">
                  <c:v>29265.674678875748</c:v>
                </c:pt>
              </c:numCache>
            </c:numRef>
          </c:val>
        </c:ser>
        <c:ser>
          <c:idx val="1"/>
          <c:order val="1"/>
          <c:tx>
            <c:strRef>
              <c:f>'3-35,3-36'!$B$22</c:f>
              <c:strCache>
                <c:ptCount val="1"/>
                <c:pt idx="0">
                  <c:v>1人当たり粗利</c:v>
                </c:pt>
              </c:strCache>
            </c:strRef>
          </c:tx>
          <c:marker>
            <c:symbol val="none"/>
          </c:marker>
          <c:dLbls>
            <c:dLblPos val="t"/>
            <c:showVal val="1"/>
          </c:dLbls>
          <c:cat>
            <c:strRef>
              <c:f>'3-35,3-36'!$D$20:$H$20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'3-35,3-36'!$D$22:$H$22</c:f>
              <c:numCache>
                <c:formatCode>#,##0;[Red]\-#,##0</c:formatCode>
                <c:ptCount val="5"/>
                <c:pt idx="0">
                  <c:v>20964.821763602253</c:v>
                </c:pt>
                <c:pt idx="1">
                  <c:v>20806.50277557494</c:v>
                </c:pt>
                <c:pt idx="2">
                  <c:v>20676.46030080448</c:v>
                </c:pt>
                <c:pt idx="3">
                  <c:v>19012.753188297076</c:v>
                </c:pt>
                <c:pt idx="4">
                  <c:v>17181.228538725678</c:v>
                </c:pt>
              </c:numCache>
            </c:numRef>
          </c:val>
        </c:ser>
        <c:ser>
          <c:idx val="2"/>
          <c:order val="2"/>
          <c:tx>
            <c:strRef>
              <c:f>'3-35,3-36'!$B$23</c:f>
              <c:strCache>
                <c:ptCount val="1"/>
                <c:pt idx="0">
                  <c:v>1人当たり人件費</c:v>
                </c:pt>
              </c:strCache>
            </c:strRef>
          </c:tx>
          <c:marker>
            <c:symbol val="none"/>
          </c:marker>
          <c:dLbls>
            <c:dLblPos val="b"/>
            <c:showVal val="1"/>
          </c:dLbls>
          <c:cat>
            <c:strRef>
              <c:f>'3-35,3-36'!$D$20:$H$20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'3-35,3-36'!$D$23:$H$23</c:f>
              <c:numCache>
                <c:formatCode>#,##0;[Red]\-#,##0</c:formatCode>
                <c:ptCount val="5"/>
                <c:pt idx="0">
                  <c:v>4723.264540337711</c:v>
                </c:pt>
                <c:pt idx="1">
                  <c:v>4576.9230769230762</c:v>
                </c:pt>
                <c:pt idx="2">
                  <c:v>4753.0605106680659</c:v>
                </c:pt>
                <c:pt idx="3">
                  <c:v>4607.051762940735</c:v>
                </c:pt>
                <c:pt idx="4">
                  <c:v>4496.5026071473994</c:v>
                </c:pt>
              </c:numCache>
            </c:numRef>
          </c:val>
        </c:ser>
        <c:ser>
          <c:idx val="3"/>
          <c:order val="3"/>
          <c:tx>
            <c:strRef>
              <c:f>'3-35,3-36'!$B$24</c:f>
              <c:strCache>
                <c:ptCount val="1"/>
                <c:pt idx="0">
                  <c:v>1人当たり経常利益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6.770291768242386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42857142857143E-2"/>
                  <c:y val="-5.7340226200419904E-2"/>
                </c:manualLayout>
              </c:layout>
              <c:dLblPos val="r"/>
              <c:showVal val="1"/>
            </c:dLbl>
            <c:dLblPos val="t"/>
            <c:showVal val="1"/>
          </c:dLbls>
          <c:cat>
            <c:strRef>
              <c:f>'3-35,3-36'!$D$20:$H$20</c:f>
              <c:strCache>
                <c:ptCount val="5"/>
                <c:pt idx="0">
                  <c:v>2008/2期</c:v>
                </c:pt>
                <c:pt idx="1">
                  <c:v>2009/2期</c:v>
                </c:pt>
                <c:pt idx="2">
                  <c:v>2010/2期</c:v>
                </c:pt>
                <c:pt idx="3">
                  <c:v>2011/2期</c:v>
                </c:pt>
                <c:pt idx="4">
                  <c:v>2012/2期</c:v>
                </c:pt>
              </c:strCache>
            </c:strRef>
          </c:cat>
          <c:val>
            <c:numRef>
              <c:f>'3-35,3-36'!$D$24:$H$24</c:f>
              <c:numCache>
                <c:formatCode>#,##0;[Red]\-#,##0</c:formatCode>
                <c:ptCount val="5"/>
                <c:pt idx="0">
                  <c:v>6111.632270168855</c:v>
                </c:pt>
                <c:pt idx="1">
                  <c:v>6323.1562252180802</c:v>
                </c:pt>
                <c:pt idx="2">
                  <c:v>5966.4218258132214</c:v>
                </c:pt>
                <c:pt idx="3">
                  <c:v>4652.3630907726938</c:v>
                </c:pt>
                <c:pt idx="4">
                  <c:v>3185.0438763830598</c:v>
                </c:pt>
              </c:numCache>
            </c:numRef>
          </c:val>
        </c:ser>
        <c:dLbls>
          <c:showVal val="1"/>
        </c:dLbls>
        <c:marker val="1"/>
        <c:axId val="77889920"/>
        <c:axId val="77891456"/>
      </c:lineChart>
      <c:catAx>
        <c:axId val="77889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77891456"/>
        <c:crosses val="autoZero"/>
        <c:auto val="1"/>
        <c:lblAlgn val="ctr"/>
        <c:lblOffset val="100"/>
      </c:catAx>
      <c:valAx>
        <c:axId val="77891456"/>
        <c:scaling>
          <c:orientation val="minMax"/>
          <c:max val="40000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（千円）</a:t>
                </a:r>
              </a:p>
            </c:rich>
          </c:tx>
          <c:layout>
            <c:manualLayout>
              <c:xMode val="edge"/>
              <c:yMode val="edge"/>
              <c:x val="2.6190476190476188E-2"/>
              <c:y val="3.3955085756031823E-2"/>
            </c:manualLayout>
          </c:layout>
        </c:title>
        <c:numFmt formatCode="#,##0;[Red]\-#,##0" sourceLinked="1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7788992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spPr>
    <a:ln>
      <a:noFill/>
    </a:ln>
  </c:spPr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ja-JP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9</xdr:row>
      <xdr:rowOff>104774</xdr:rowOff>
    </xdr:from>
    <xdr:to>
      <xdr:col>15</xdr:col>
      <xdr:colOff>323850</xdr:colOff>
      <xdr:row>33</xdr:row>
      <xdr:rowOff>0</xdr:rowOff>
    </xdr:to>
    <xdr:grpSp>
      <xdr:nvGrpSpPr>
        <xdr:cNvPr id="27" name="グループ化 26"/>
        <xdr:cNvGrpSpPr/>
      </xdr:nvGrpSpPr>
      <xdr:grpSpPr>
        <a:xfrm>
          <a:off x="5819775" y="1819274"/>
          <a:ext cx="4200525" cy="4467226"/>
          <a:chOff x="10544175" y="190499"/>
          <a:chExt cx="4200525" cy="3781426"/>
        </a:xfrm>
      </xdr:grpSpPr>
      <xdr:grpSp>
        <xdr:nvGrpSpPr>
          <xdr:cNvPr id="7" name="グループ化 6"/>
          <xdr:cNvGrpSpPr/>
        </xdr:nvGrpSpPr>
        <xdr:grpSpPr>
          <a:xfrm>
            <a:off x="10544175" y="190499"/>
            <a:ext cx="4200525" cy="3781426"/>
            <a:chOff x="9324975" y="190499"/>
            <a:chExt cx="4200525" cy="3762376"/>
          </a:xfrm>
        </xdr:grpSpPr>
        <xdr:graphicFrame macro="">
          <xdr:nvGraphicFramePr>
            <xdr:cNvPr id="12" name="グラフ 11"/>
            <xdr:cNvGraphicFramePr/>
          </xdr:nvGraphicFramePr>
          <xdr:xfrm>
            <a:off x="9324975" y="190499"/>
            <a:ext cx="4200525" cy="37623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3" name="フリーフォーム 2"/>
            <xdr:cNvSpPr/>
          </xdr:nvSpPr>
          <xdr:spPr>
            <a:xfrm>
              <a:off x="11849100" y="333375"/>
              <a:ext cx="1381125" cy="1352550"/>
            </a:xfrm>
            <a:custGeom>
              <a:avLst/>
              <a:gdLst>
                <a:gd name="connsiteX0" fmla="*/ 1381125 w 1381125"/>
                <a:gd name="connsiteY0" fmla="*/ 1352550 h 1352550"/>
                <a:gd name="connsiteX1" fmla="*/ 914400 w 1381125"/>
                <a:gd name="connsiteY1" fmla="*/ 1095375 h 1352550"/>
                <a:gd name="connsiteX2" fmla="*/ 0 w 1381125"/>
                <a:gd name="connsiteY2" fmla="*/ 0 h 13525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381125" h="1352550">
                  <a:moveTo>
                    <a:pt x="1381125" y="1352550"/>
                  </a:moveTo>
                  <a:cubicBezTo>
                    <a:pt x="1262856" y="1336675"/>
                    <a:pt x="1144587" y="1320800"/>
                    <a:pt x="914400" y="1095375"/>
                  </a:cubicBezTo>
                  <a:cubicBezTo>
                    <a:pt x="684213" y="869950"/>
                    <a:pt x="0" y="0"/>
                    <a:pt x="0" y="0"/>
                  </a:cubicBezTo>
                </a:path>
              </a:pathLst>
            </a:cu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4" name="フリーフォーム 3"/>
            <xdr:cNvSpPr/>
          </xdr:nvSpPr>
          <xdr:spPr>
            <a:xfrm>
              <a:off x="11382375" y="333375"/>
              <a:ext cx="1828800" cy="1762125"/>
            </a:xfrm>
            <a:custGeom>
              <a:avLst/>
              <a:gdLst>
                <a:gd name="connsiteX0" fmla="*/ 1828800 w 1828800"/>
                <a:gd name="connsiteY0" fmla="*/ 1762125 h 1762125"/>
                <a:gd name="connsiteX1" fmla="*/ 914400 w 1828800"/>
                <a:gd name="connsiteY1" fmla="*/ 1200150 h 1762125"/>
                <a:gd name="connsiteX2" fmla="*/ 0 w 1828800"/>
                <a:gd name="connsiteY2" fmla="*/ 0 h 176212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1828800" h="1762125">
                  <a:moveTo>
                    <a:pt x="1828800" y="1762125"/>
                  </a:moveTo>
                  <a:cubicBezTo>
                    <a:pt x="1524000" y="1627981"/>
                    <a:pt x="1219200" y="1493837"/>
                    <a:pt x="914400" y="1200150"/>
                  </a:cubicBezTo>
                  <a:cubicBezTo>
                    <a:pt x="609600" y="906463"/>
                    <a:pt x="0" y="0"/>
                    <a:pt x="0" y="0"/>
                  </a:cubicBezTo>
                </a:path>
              </a:pathLst>
            </a:cu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" name="フリーフォーム 4"/>
            <xdr:cNvSpPr/>
          </xdr:nvSpPr>
          <xdr:spPr>
            <a:xfrm>
              <a:off x="10925175" y="323850"/>
              <a:ext cx="2295525" cy="2190750"/>
            </a:xfrm>
            <a:custGeom>
              <a:avLst/>
              <a:gdLst>
                <a:gd name="connsiteX0" fmla="*/ 2295525 w 2295525"/>
                <a:gd name="connsiteY0" fmla="*/ 2190750 h 2190750"/>
                <a:gd name="connsiteX1" fmla="*/ 1381125 w 2295525"/>
                <a:gd name="connsiteY1" fmla="*/ 1819275 h 2190750"/>
                <a:gd name="connsiteX2" fmla="*/ 466725 w 2295525"/>
                <a:gd name="connsiteY2" fmla="*/ 1095375 h 2190750"/>
                <a:gd name="connsiteX3" fmla="*/ 0 w 2295525"/>
                <a:gd name="connsiteY3" fmla="*/ 0 h 219075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2295525" h="2190750">
                  <a:moveTo>
                    <a:pt x="2295525" y="2190750"/>
                  </a:moveTo>
                  <a:cubicBezTo>
                    <a:pt x="1990725" y="2096293"/>
                    <a:pt x="1685925" y="2001837"/>
                    <a:pt x="1381125" y="1819275"/>
                  </a:cubicBezTo>
                  <a:cubicBezTo>
                    <a:pt x="1076325" y="1636713"/>
                    <a:pt x="696912" y="1398587"/>
                    <a:pt x="466725" y="1095375"/>
                  </a:cubicBezTo>
                  <a:cubicBezTo>
                    <a:pt x="236538" y="792163"/>
                    <a:pt x="0" y="0"/>
                    <a:pt x="0" y="0"/>
                  </a:cubicBezTo>
                </a:path>
              </a:pathLst>
            </a:cu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</xdr:grpSp>
      <xdr:cxnSp macro="">
        <xdr:nvCxnSpPr>
          <xdr:cNvPr id="9" name="直線矢印コネクタ 8"/>
          <xdr:cNvCxnSpPr/>
        </xdr:nvCxnSpPr>
        <xdr:spPr>
          <a:xfrm flipH="1" flipV="1">
            <a:off x="12877800" y="1228725"/>
            <a:ext cx="1057275" cy="120522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矢印コネクタ 10"/>
          <xdr:cNvCxnSpPr/>
        </xdr:nvCxnSpPr>
        <xdr:spPr>
          <a:xfrm flipH="1">
            <a:off x="12515850" y="1257300"/>
            <a:ext cx="257175" cy="952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 flipV="1">
            <a:off x="12515850" y="1148016"/>
            <a:ext cx="95250" cy="5743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矢印コネクタ 15"/>
          <xdr:cNvCxnSpPr/>
        </xdr:nvCxnSpPr>
        <xdr:spPr>
          <a:xfrm flipV="1">
            <a:off x="12668250" y="965932"/>
            <a:ext cx="361950" cy="20564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矢印コネクタ 12"/>
          <xdr:cNvCxnSpPr/>
        </xdr:nvCxnSpPr>
        <xdr:spPr>
          <a:xfrm flipV="1">
            <a:off x="13125450" y="828675"/>
            <a:ext cx="400050" cy="124739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676900" y="171450"/>
    <xdr:ext cx="5257800" cy="3686174"/>
    <xdr:graphicFrame macro="">
      <xdr:nvGraphicFramePr>
        <xdr:cNvPr id="11" name="グラフ 1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9</xdr:col>
      <xdr:colOff>9525</xdr:colOff>
      <xdr:row>26</xdr:row>
      <xdr:rowOff>171450</xdr:rowOff>
    </xdr:from>
    <xdr:to>
      <xdr:col>16</xdr:col>
      <xdr:colOff>438150</xdr:colOff>
      <xdr:row>46</xdr:row>
      <xdr:rowOff>114299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9</xdr:row>
      <xdr:rowOff>28574</xdr:rowOff>
    </xdr:from>
    <xdr:to>
      <xdr:col>14</xdr:col>
      <xdr:colOff>590550</xdr:colOff>
      <xdr:row>28</xdr:row>
      <xdr:rowOff>171450</xdr:rowOff>
    </xdr:to>
    <xdr:grpSp>
      <xdr:nvGrpSpPr>
        <xdr:cNvPr id="19" name="グループ化 18"/>
        <xdr:cNvGrpSpPr/>
      </xdr:nvGrpSpPr>
      <xdr:grpSpPr>
        <a:xfrm>
          <a:off x="5476875" y="1743074"/>
          <a:ext cx="4200525" cy="3762376"/>
          <a:chOff x="4867275" y="1266824"/>
          <a:chExt cx="4200525" cy="3762376"/>
        </a:xfrm>
      </xdr:grpSpPr>
      <xdr:graphicFrame macro="">
        <xdr:nvGraphicFramePr>
          <xdr:cNvPr id="2" name="グラフ 1"/>
          <xdr:cNvGraphicFramePr/>
        </xdr:nvGraphicFramePr>
        <xdr:xfrm>
          <a:off x="4867275" y="1266824"/>
          <a:ext cx="4200525" cy="37623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フリーフォーム 3"/>
          <xdr:cNvSpPr/>
        </xdr:nvSpPr>
        <xdr:spPr>
          <a:xfrm>
            <a:off x="7743825" y="1400175"/>
            <a:ext cx="1019175" cy="914400"/>
          </a:xfrm>
          <a:custGeom>
            <a:avLst/>
            <a:gdLst>
              <a:gd name="connsiteX0" fmla="*/ 1019175 w 1019175"/>
              <a:gd name="connsiteY0" fmla="*/ 914400 h 914400"/>
              <a:gd name="connsiteX1" fmla="*/ 219075 w 1019175"/>
              <a:gd name="connsiteY1" fmla="*/ 304800 h 914400"/>
              <a:gd name="connsiteX2" fmla="*/ 0 w 1019175"/>
              <a:gd name="connsiteY2" fmla="*/ 0 h 9144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19175" h="914400">
                <a:moveTo>
                  <a:pt x="1019175" y="914400"/>
                </a:moveTo>
                <a:cubicBezTo>
                  <a:pt x="704056" y="685800"/>
                  <a:pt x="388937" y="457200"/>
                  <a:pt x="219075" y="304800"/>
                </a:cubicBezTo>
                <a:cubicBezTo>
                  <a:pt x="49213" y="152400"/>
                  <a:pt x="0" y="0"/>
                  <a:pt x="0" y="0"/>
                </a:cubicBez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7400925" y="1400175"/>
            <a:ext cx="1362075" cy="1343025"/>
          </a:xfrm>
          <a:custGeom>
            <a:avLst/>
            <a:gdLst>
              <a:gd name="connsiteX0" fmla="*/ 1362075 w 1362075"/>
              <a:gd name="connsiteY0" fmla="*/ 1343025 h 1343025"/>
              <a:gd name="connsiteX1" fmla="*/ 561975 w 1362075"/>
              <a:gd name="connsiteY1" fmla="*/ 876300 h 1343025"/>
              <a:gd name="connsiteX2" fmla="*/ 0 w 1362075"/>
              <a:gd name="connsiteY2" fmla="*/ 0 h 1343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362075" h="1343025">
                <a:moveTo>
                  <a:pt x="1362075" y="1343025"/>
                </a:moveTo>
                <a:cubicBezTo>
                  <a:pt x="1075531" y="1221581"/>
                  <a:pt x="788987" y="1100137"/>
                  <a:pt x="561975" y="876300"/>
                </a:cubicBezTo>
                <a:cubicBezTo>
                  <a:pt x="334963" y="652463"/>
                  <a:pt x="0" y="0"/>
                  <a:pt x="0" y="0"/>
                </a:cubicBez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フリーフォーム 5"/>
          <xdr:cNvSpPr/>
        </xdr:nvSpPr>
        <xdr:spPr>
          <a:xfrm>
            <a:off x="6858000" y="1409700"/>
            <a:ext cx="1914525" cy="1800225"/>
          </a:xfrm>
          <a:custGeom>
            <a:avLst/>
            <a:gdLst>
              <a:gd name="connsiteX0" fmla="*/ 1914525 w 1914525"/>
              <a:gd name="connsiteY0" fmla="*/ 1800225 h 1800225"/>
              <a:gd name="connsiteX1" fmla="*/ 1114425 w 1914525"/>
              <a:gd name="connsiteY1" fmla="*/ 1333500 h 1800225"/>
              <a:gd name="connsiteX2" fmla="*/ 304800 w 1914525"/>
              <a:gd name="connsiteY2" fmla="*/ 485775 h 1800225"/>
              <a:gd name="connsiteX3" fmla="*/ 304800 w 1914525"/>
              <a:gd name="connsiteY3" fmla="*/ 485775 h 1800225"/>
              <a:gd name="connsiteX4" fmla="*/ 0 w 1914525"/>
              <a:gd name="connsiteY4" fmla="*/ 0 h 18002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14525" h="1800225">
                <a:moveTo>
                  <a:pt x="1914525" y="1800225"/>
                </a:moveTo>
                <a:cubicBezTo>
                  <a:pt x="1648618" y="1676400"/>
                  <a:pt x="1382712" y="1552575"/>
                  <a:pt x="1114425" y="1333500"/>
                </a:cubicBezTo>
                <a:cubicBezTo>
                  <a:pt x="846138" y="1114425"/>
                  <a:pt x="304800" y="485775"/>
                  <a:pt x="304800" y="485775"/>
                </a:cubicBezTo>
                <a:lnTo>
                  <a:pt x="304800" y="485775"/>
                </a:lnTo>
                <a:lnTo>
                  <a:pt x="0" y="0"/>
                </a:ln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</xdr:row>
      <xdr:rowOff>47625</xdr:rowOff>
    </xdr:from>
    <xdr:to>
      <xdr:col>16</xdr:col>
      <xdr:colOff>542925</xdr:colOff>
      <xdr:row>22</xdr:row>
      <xdr:rowOff>76200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25</xdr:row>
      <xdr:rowOff>104777</xdr:rowOff>
    </xdr:from>
    <xdr:to>
      <xdr:col>16</xdr:col>
      <xdr:colOff>533400</xdr:colOff>
      <xdr:row>44</xdr:row>
      <xdr:rowOff>95251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9</xdr:row>
      <xdr:rowOff>38099</xdr:rowOff>
    </xdr:from>
    <xdr:to>
      <xdr:col>15</xdr:col>
      <xdr:colOff>295275</xdr:colOff>
      <xdr:row>32</xdr:row>
      <xdr:rowOff>104775</xdr:rowOff>
    </xdr:to>
    <xdr:grpSp>
      <xdr:nvGrpSpPr>
        <xdr:cNvPr id="6" name="グループ化 5"/>
        <xdr:cNvGrpSpPr/>
      </xdr:nvGrpSpPr>
      <xdr:grpSpPr>
        <a:xfrm>
          <a:off x="5791200" y="1752599"/>
          <a:ext cx="4200525" cy="4448176"/>
          <a:chOff x="4781550" y="1342269"/>
          <a:chExt cx="4200525" cy="3762376"/>
        </a:xfrm>
      </xdr:grpSpPr>
      <xdr:graphicFrame macro="">
        <xdr:nvGraphicFramePr>
          <xdr:cNvPr id="2" name="グラフ 1"/>
          <xdr:cNvGraphicFramePr/>
        </xdr:nvGraphicFramePr>
        <xdr:xfrm>
          <a:off x="4781550" y="1342269"/>
          <a:ext cx="4200525" cy="37623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フリーフォーム 2"/>
          <xdr:cNvSpPr/>
        </xdr:nvSpPr>
        <xdr:spPr>
          <a:xfrm>
            <a:off x="7038975" y="1428750"/>
            <a:ext cx="1724025" cy="1657350"/>
          </a:xfrm>
          <a:custGeom>
            <a:avLst/>
            <a:gdLst>
              <a:gd name="connsiteX0" fmla="*/ 1724025 w 1724025"/>
              <a:gd name="connsiteY0" fmla="*/ 1657350 h 1657350"/>
              <a:gd name="connsiteX1" fmla="*/ 1085850 w 1724025"/>
              <a:gd name="connsiteY1" fmla="*/ 1190625 h 1657350"/>
              <a:gd name="connsiteX2" fmla="*/ 457200 w 1724025"/>
              <a:gd name="connsiteY2" fmla="*/ 600075 h 1657350"/>
              <a:gd name="connsiteX3" fmla="*/ 0 w 1724025"/>
              <a:gd name="connsiteY3" fmla="*/ 0 h 1657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724025" h="1657350">
                <a:moveTo>
                  <a:pt x="1724025" y="1657350"/>
                </a:moveTo>
                <a:cubicBezTo>
                  <a:pt x="1510506" y="1512093"/>
                  <a:pt x="1296987" y="1366837"/>
                  <a:pt x="1085850" y="1190625"/>
                </a:cubicBezTo>
                <a:cubicBezTo>
                  <a:pt x="874713" y="1014413"/>
                  <a:pt x="638175" y="798512"/>
                  <a:pt x="457200" y="600075"/>
                </a:cubicBezTo>
                <a:cubicBezTo>
                  <a:pt x="276225" y="401638"/>
                  <a:pt x="0" y="0"/>
                  <a:pt x="0" y="0"/>
                </a:cubicBez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フリーフォーム 3"/>
          <xdr:cNvSpPr/>
        </xdr:nvSpPr>
        <xdr:spPr>
          <a:xfrm>
            <a:off x="7343775" y="1419225"/>
            <a:ext cx="1428750" cy="1333500"/>
          </a:xfrm>
          <a:custGeom>
            <a:avLst/>
            <a:gdLst>
              <a:gd name="connsiteX0" fmla="*/ 1428750 w 1428750"/>
              <a:gd name="connsiteY0" fmla="*/ 1333500 h 1333500"/>
              <a:gd name="connsiteX1" fmla="*/ 781050 w 1428750"/>
              <a:gd name="connsiteY1" fmla="*/ 981075 h 1333500"/>
              <a:gd name="connsiteX2" fmla="*/ 419100 w 1428750"/>
              <a:gd name="connsiteY2" fmla="*/ 695325 h 1333500"/>
              <a:gd name="connsiteX3" fmla="*/ 0 w 1428750"/>
              <a:gd name="connsiteY3" fmla="*/ 0 h 13335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428750" h="1333500">
                <a:moveTo>
                  <a:pt x="1428750" y="1333500"/>
                </a:moveTo>
                <a:cubicBezTo>
                  <a:pt x="1189037" y="1210468"/>
                  <a:pt x="949325" y="1087437"/>
                  <a:pt x="781050" y="981075"/>
                </a:cubicBezTo>
                <a:cubicBezTo>
                  <a:pt x="612775" y="874713"/>
                  <a:pt x="549275" y="858837"/>
                  <a:pt x="419100" y="695325"/>
                </a:cubicBezTo>
                <a:cubicBezTo>
                  <a:pt x="288925" y="531813"/>
                  <a:pt x="0" y="0"/>
                  <a:pt x="0" y="0"/>
                </a:cubicBez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6848475" y="1419225"/>
            <a:ext cx="1924050" cy="1809750"/>
          </a:xfrm>
          <a:custGeom>
            <a:avLst/>
            <a:gdLst>
              <a:gd name="connsiteX0" fmla="*/ 1924050 w 1924050"/>
              <a:gd name="connsiteY0" fmla="*/ 1809750 h 1809750"/>
              <a:gd name="connsiteX1" fmla="*/ 1276350 w 1924050"/>
              <a:gd name="connsiteY1" fmla="*/ 1504950 h 1809750"/>
              <a:gd name="connsiteX2" fmla="*/ 647700 w 1924050"/>
              <a:gd name="connsiteY2" fmla="*/ 1066800 h 1809750"/>
              <a:gd name="connsiteX3" fmla="*/ 285750 w 1924050"/>
              <a:gd name="connsiteY3" fmla="*/ 609600 h 1809750"/>
              <a:gd name="connsiteX4" fmla="*/ 0 w 1924050"/>
              <a:gd name="connsiteY4" fmla="*/ 0 h 18097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924050" h="1809750">
                <a:moveTo>
                  <a:pt x="1924050" y="1809750"/>
                </a:moveTo>
                <a:cubicBezTo>
                  <a:pt x="1706562" y="1719262"/>
                  <a:pt x="1489075" y="1628775"/>
                  <a:pt x="1276350" y="1504950"/>
                </a:cubicBezTo>
                <a:cubicBezTo>
                  <a:pt x="1063625" y="1381125"/>
                  <a:pt x="812800" y="1216025"/>
                  <a:pt x="647700" y="1066800"/>
                </a:cubicBezTo>
                <a:cubicBezTo>
                  <a:pt x="482600" y="917575"/>
                  <a:pt x="393700" y="787400"/>
                  <a:pt x="285750" y="609600"/>
                </a:cubicBezTo>
                <a:cubicBezTo>
                  <a:pt x="177800" y="431800"/>
                  <a:pt x="0" y="0"/>
                  <a:pt x="0" y="0"/>
                </a:cubicBezTo>
              </a:path>
            </a:pathLst>
          </a:cu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23</xdr:row>
      <xdr:rowOff>152400</xdr:rowOff>
    </xdr:from>
    <xdr:to>
      <xdr:col>16</xdr:col>
      <xdr:colOff>495300</xdr:colOff>
      <xdr:row>41</xdr:row>
      <xdr:rowOff>180975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66675</xdr:rowOff>
    </xdr:from>
    <xdr:to>
      <xdr:col>16</xdr:col>
      <xdr:colOff>504825</xdr:colOff>
      <xdr:row>21</xdr:row>
      <xdr:rowOff>85725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274</xdr:row>
      <xdr:rowOff>123825</xdr:rowOff>
    </xdr:from>
    <xdr:to>
      <xdr:col>4</xdr:col>
      <xdr:colOff>38100</xdr:colOff>
      <xdr:row>298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274</xdr:row>
      <xdr:rowOff>123825</xdr:rowOff>
    </xdr:from>
    <xdr:to>
      <xdr:col>8</xdr:col>
      <xdr:colOff>209550</xdr:colOff>
      <xdr:row>298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274</xdr:row>
      <xdr:rowOff>85725</xdr:rowOff>
    </xdr:from>
    <xdr:to>
      <xdr:col>14</xdr:col>
      <xdr:colOff>314325</xdr:colOff>
      <xdr:row>297</xdr:row>
      <xdr:rowOff>133350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19050</xdr:colOff>
      <xdr:row>300</xdr:row>
      <xdr:rowOff>57149</xdr:rowOff>
    </xdr:from>
    <xdr:to>
      <xdr:col>10</xdr:col>
      <xdr:colOff>457200</xdr:colOff>
      <xdr:row>329</xdr:row>
      <xdr:rowOff>133349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showGridLines="0" tabSelected="1" workbookViewId="0">
      <selection activeCell="K1" sqref="K1"/>
    </sheetView>
  </sheetViews>
  <sheetFormatPr defaultRowHeight="12.75"/>
  <cols>
    <col min="1" max="1" width="13.140625" style="2" bestFit="1" customWidth="1"/>
    <col min="2" max="2" width="9.42578125" style="2" customWidth="1"/>
    <col min="3" max="9" width="9.140625" style="2"/>
    <col min="10" max="10" width="13.140625" style="2" bestFit="1" customWidth="1"/>
    <col min="11" max="16384" width="9.140625" style="2"/>
  </cols>
  <sheetData>
    <row r="1" spans="1:16" ht="15" customHeight="1">
      <c r="H1" s="84" t="s">
        <v>56</v>
      </c>
    </row>
    <row r="2" spans="1:16" ht="15" customHeight="1">
      <c r="A2" s="58"/>
      <c r="B2" s="87" t="s">
        <v>59</v>
      </c>
      <c r="C2" s="88"/>
      <c r="D2" s="88"/>
      <c r="E2" s="88"/>
      <c r="F2" s="88"/>
      <c r="G2" s="88"/>
      <c r="H2" s="89"/>
      <c r="J2" s="85"/>
      <c r="K2" s="95" t="s">
        <v>63</v>
      </c>
      <c r="L2" s="88"/>
      <c r="M2" s="88"/>
      <c r="N2" s="88"/>
      <c r="O2" s="88"/>
      <c r="P2" s="89"/>
    </row>
    <row r="3" spans="1:16" s="3" customFormat="1" ht="15" customHeight="1" thickBot="1">
      <c r="A3" s="59"/>
      <c r="B3" s="9" t="s">
        <v>19</v>
      </c>
      <c r="C3" s="9" t="s">
        <v>4</v>
      </c>
      <c r="D3" s="9" t="s">
        <v>3</v>
      </c>
      <c r="E3" s="9" t="s">
        <v>2</v>
      </c>
      <c r="F3" s="9" t="s">
        <v>1</v>
      </c>
      <c r="G3" s="9" t="s">
        <v>0</v>
      </c>
      <c r="H3" s="9" t="s">
        <v>49</v>
      </c>
      <c r="J3" s="59"/>
      <c r="K3" s="9" t="s">
        <v>4</v>
      </c>
      <c r="L3" s="9" t="s">
        <v>3</v>
      </c>
      <c r="M3" s="9" t="s">
        <v>2</v>
      </c>
      <c r="N3" s="9" t="s">
        <v>1</v>
      </c>
      <c r="O3" s="9" t="s">
        <v>0</v>
      </c>
      <c r="P3" s="9" t="s">
        <v>49</v>
      </c>
    </row>
    <row r="4" spans="1:16" ht="15" customHeight="1" thickTop="1">
      <c r="A4" s="35" t="s">
        <v>6</v>
      </c>
      <c r="B4" s="35"/>
      <c r="C4" s="36">
        <v>60959</v>
      </c>
      <c r="D4" s="36">
        <v>72221</v>
      </c>
      <c r="E4" s="36">
        <v>79665</v>
      </c>
      <c r="F4" s="36">
        <v>83504</v>
      </c>
      <c r="G4" s="36">
        <v>90571</v>
      </c>
      <c r="H4" s="36">
        <v>102052</v>
      </c>
      <c r="J4" s="35" t="s">
        <v>26</v>
      </c>
      <c r="K4" s="66">
        <f>C5/C4</f>
        <v>0.12035958595121311</v>
      </c>
      <c r="L4" s="66">
        <f t="shared" ref="L4:P4" si="0">D5/D4</f>
        <v>6.9467329447113715E-2</v>
      </c>
      <c r="M4" s="66">
        <f t="shared" si="0"/>
        <v>5.37626310173853E-2</v>
      </c>
      <c r="N4" s="66">
        <f t="shared" si="0"/>
        <v>6.032046369036214E-2</v>
      </c>
      <c r="O4" s="66">
        <f t="shared" si="0"/>
        <v>7.9937286769495755E-2</v>
      </c>
      <c r="P4" s="66">
        <f t="shared" si="0"/>
        <v>0.10065456825931877</v>
      </c>
    </row>
    <row r="5" spans="1:16" ht="15" customHeight="1">
      <c r="A5" s="39" t="s">
        <v>9</v>
      </c>
      <c r="B5" s="39"/>
      <c r="C5" s="40">
        <v>7337</v>
      </c>
      <c r="D5" s="40">
        <v>5017</v>
      </c>
      <c r="E5" s="40">
        <v>4283</v>
      </c>
      <c r="F5" s="40">
        <v>5037</v>
      </c>
      <c r="G5" s="40">
        <v>7240</v>
      </c>
      <c r="H5" s="40">
        <v>10272</v>
      </c>
      <c r="J5" s="39" t="s">
        <v>27</v>
      </c>
      <c r="K5" s="56">
        <f>C4/C7</f>
        <v>1.6595159665695696</v>
      </c>
      <c r="L5" s="56">
        <f t="shared" ref="L5:P5" si="1">D4/D7</f>
        <v>1.7724249638010161</v>
      </c>
      <c r="M5" s="56">
        <f t="shared" si="1"/>
        <v>1.7667409600479027</v>
      </c>
      <c r="N5" s="56">
        <f t="shared" si="1"/>
        <v>1.7960939516475953</v>
      </c>
      <c r="O5" s="56">
        <f t="shared" si="1"/>
        <v>1.971527770219528</v>
      </c>
      <c r="P5" s="56">
        <f t="shared" si="1"/>
        <v>2.1042951110377963</v>
      </c>
    </row>
    <row r="6" spans="1:16" ht="15" customHeight="1">
      <c r="A6" s="39" t="s">
        <v>24</v>
      </c>
      <c r="B6" s="40">
        <v>35334</v>
      </c>
      <c r="C6" s="40">
        <v>38132</v>
      </c>
      <c r="D6" s="40">
        <v>43362</v>
      </c>
      <c r="E6" s="40">
        <v>46821</v>
      </c>
      <c r="F6" s="40">
        <v>46163</v>
      </c>
      <c r="G6" s="40">
        <v>45716</v>
      </c>
      <c r="H6" s="40">
        <v>51278</v>
      </c>
      <c r="J6" s="44" t="s">
        <v>23</v>
      </c>
      <c r="K6" s="67">
        <f t="shared" ref="K6:P6" si="2">C5/C7</f>
        <v>0.19973865461574061</v>
      </c>
      <c r="L6" s="67">
        <f>D5/D7</f>
        <v>0.12312562888065379</v>
      </c>
      <c r="M6" s="67">
        <f t="shared" si="2"/>
        <v>9.4984642338356448E-2</v>
      </c>
      <c r="N6" s="67">
        <f t="shared" si="2"/>
        <v>0.10834121999483783</v>
      </c>
      <c r="O6" s="67">
        <f t="shared" si="2"/>
        <v>0.15759858074206293</v>
      </c>
      <c r="P6" s="67">
        <f t="shared" si="2"/>
        <v>0.21180691589170464</v>
      </c>
    </row>
    <row r="7" spans="1:16" ht="15" customHeight="1">
      <c r="A7" s="44" t="s">
        <v>25</v>
      </c>
      <c r="B7" s="45"/>
      <c r="C7" s="45">
        <f>(B6+C6)/2</f>
        <v>36733</v>
      </c>
      <c r="D7" s="45">
        <f>(C6+D6)/2</f>
        <v>40747</v>
      </c>
      <c r="E7" s="45">
        <f t="shared" ref="E7:H7" si="3">(D6+E6)/2</f>
        <v>45091.5</v>
      </c>
      <c r="F7" s="45">
        <f t="shared" si="3"/>
        <v>46492</v>
      </c>
      <c r="G7" s="45">
        <f>(F6+G6)/2</f>
        <v>45939.5</v>
      </c>
      <c r="H7" s="45">
        <f t="shared" si="3"/>
        <v>48497</v>
      </c>
      <c r="K7" s="7"/>
      <c r="L7" s="7"/>
      <c r="M7" s="7"/>
      <c r="N7" s="7"/>
      <c r="O7" s="7"/>
      <c r="P7" s="7"/>
    </row>
    <row r="8" spans="1:16" ht="15" customHeight="1"/>
    <row r="9" spans="1:16" ht="15" customHeight="1"/>
    <row r="10" spans="1:16" ht="15" customHeight="1"/>
    <row r="11" spans="1:16" ht="15" customHeight="1"/>
    <row r="12" spans="1:16" ht="15" customHeight="1"/>
    <row r="13" spans="1:16" ht="15" customHeight="1"/>
    <row r="14" spans="1:16" ht="15" customHeight="1"/>
    <row r="15" spans="1:16" ht="15" customHeight="1"/>
    <row r="16" spans="1: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mergeCells count="2">
    <mergeCell ref="B2:H2"/>
    <mergeCell ref="K2:P2"/>
  </mergeCells>
  <phoneticPr fontId="4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showGridLines="0" zoomScaleNormal="100" workbookViewId="0">
      <selection activeCell="D1" sqref="D1"/>
    </sheetView>
  </sheetViews>
  <sheetFormatPr defaultRowHeight="12.75"/>
  <cols>
    <col min="1" max="1" width="3.140625" style="2" customWidth="1"/>
    <col min="2" max="2" width="17.85546875" style="2" customWidth="1"/>
    <col min="3" max="9" width="9.140625" style="2"/>
    <col min="10" max="10" width="17.5703125" style="2" bestFit="1" customWidth="1"/>
    <col min="11" max="16384" width="9.140625" style="2"/>
  </cols>
  <sheetData>
    <row r="1" spans="1:8" ht="15" customHeight="1">
      <c r="H1" s="84" t="s">
        <v>56</v>
      </c>
    </row>
    <row r="2" spans="1:8" ht="15" customHeight="1">
      <c r="A2" s="27"/>
      <c r="B2" s="28"/>
      <c r="C2" s="87" t="s">
        <v>60</v>
      </c>
      <c r="D2" s="88"/>
      <c r="E2" s="88"/>
      <c r="F2" s="88"/>
      <c r="G2" s="88"/>
      <c r="H2" s="89"/>
    </row>
    <row r="3" spans="1:8" ht="15" customHeight="1" thickBot="1">
      <c r="A3" s="31"/>
      <c r="B3" s="32"/>
      <c r="C3" s="9" t="s">
        <v>4</v>
      </c>
      <c r="D3" s="9" t="s">
        <v>3</v>
      </c>
      <c r="E3" s="9" t="s">
        <v>2</v>
      </c>
      <c r="F3" s="9" t="s">
        <v>1</v>
      </c>
      <c r="G3" s="9" t="s">
        <v>0</v>
      </c>
      <c r="H3" s="9" t="s">
        <v>49</v>
      </c>
    </row>
    <row r="4" spans="1:8" ht="15" customHeight="1" thickTop="1">
      <c r="A4" s="33" t="s">
        <v>6</v>
      </c>
      <c r="B4" s="34"/>
      <c r="C4" s="36">
        <v>58666</v>
      </c>
      <c r="D4" s="36">
        <v>69560</v>
      </c>
      <c r="E4" s="36">
        <v>76582</v>
      </c>
      <c r="F4" s="36">
        <v>78657</v>
      </c>
      <c r="G4" s="36">
        <v>85090</v>
      </c>
      <c r="H4" s="36">
        <v>95406</v>
      </c>
    </row>
    <row r="5" spans="1:8" ht="15" customHeight="1">
      <c r="A5" s="37" t="s">
        <v>7</v>
      </c>
      <c r="B5" s="38"/>
      <c r="C5" s="40">
        <v>26914</v>
      </c>
      <c r="D5" s="40">
        <v>34137</v>
      </c>
      <c r="E5" s="40">
        <v>37616</v>
      </c>
      <c r="F5" s="40">
        <v>38238</v>
      </c>
      <c r="G5" s="40">
        <v>40364</v>
      </c>
      <c r="H5" s="40">
        <v>43770</v>
      </c>
    </row>
    <row r="6" spans="1:8" ht="15" customHeight="1">
      <c r="A6" s="41" t="s">
        <v>50</v>
      </c>
      <c r="B6" s="38"/>
      <c r="C6" s="40">
        <f>C4-C5</f>
        <v>31752</v>
      </c>
      <c r="D6" s="40">
        <f t="shared" ref="D6:H6" si="0">D4-D5</f>
        <v>35423</v>
      </c>
      <c r="E6" s="40">
        <f t="shared" si="0"/>
        <v>38966</v>
      </c>
      <c r="F6" s="40">
        <f t="shared" si="0"/>
        <v>40419</v>
      </c>
      <c r="G6" s="40">
        <f t="shared" si="0"/>
        <v>44726</v>
      </c>
      <c r="H6" s="40">
        <f t="shared" si="0"/>
        <v>51636</v>
      </c>
    </row>
    <row r="7" spans="1:8" ht="15" customHeight="1">
      <c r="A7" s="37" t="s">
        <v>8</v>
      </c>
      <c r="B7" s="38"/>
      <c r="C7" s="40">
        <f>SUM(C8:C12)</f>
        <v>8066</v>
      </c>
      <c r="D7" s="40">
        <f t="shared" ref="D7:F7" si="1">SUM(D8:D12)</f>
        <v>10346</v>
      </c>
      <c r="E7" s="40">
        <f t="shared" si="1"/>
        <v>11942</v>
      </c>
      <c r="F7" s="40">
        <f t="shared" si="1"/>
        <v>12571</v>
      </c>
      <c r="G7" s="40">
        <f>SUM(G8:G12)</f>
        <v>12868</v>
      </c>
      <c r="H7" s="40">
        <f>SUM(H8:H12)</f>
        <v>14749</v>
      </c>
    </row>
    <row r="8" spans="1:8" ht="15" customHeight="1">
      <c r="A8" s="37"/>
      <c r="B8" s="38" t="s">
        <v>14</v>
      </c>
      <c r="C8" s="40">
        <v>5828</v>
      </c>
      <c r="D8" s="40">
        <v>7531</v>
      </c>
      <c r="E8" s="40">
        <v>8740</v>
      </c>
      <c r="F8" s="40">
        <v>8621</v>
      </c>
      <c r="G8" s="40">
        <v>8959</v>
      </c>
      <c r="H8" s="40">
        <v>9613</v>
      </c>
    </row>
    <row r="9" spans="1:8" ht="15" customHeight="1">
      <c r="A9" s="37"/>
      <c r="B9" s="38" t="s">
        <v>15</v>
      </c>
      <c r="C9" s="40">
        <v>600</v>
      </c>
      <c r="D9" s="40">
        <v>754</v>
      </c>
      <c r="E9" s="40">
        <v>893</v>
      </c>
      <c r="F9" s="40">
        <v>887</v>
      </c>
      <c r="G9" s="40">
        <v>983</v>
      </c>
      <c r="H9" s="40">
        <v>1214</v>
      </c>
    </row>
    <row r="10" spans="1:8" ht="15" customHeight="1">
      <c r="A10" s="37"/>
      <c r="B10" s="38" t="s">
        <v>16</v>
      </c>
      <c r="C10" s="40">
        <v>639</v>
      </c>
      <c r="D10" s="40">
        <v>820</v>
      </c>
      <c r="E10" s="40">
        <v>811</v>
      </c>
      <c r="F10" s="40">
        <v>1428</v>
      </c>
      <c r="G10" s="40">
        <v>1188</v>
      </c>
      <c r="H10" s="40">
        <v>1933</v>
      </c>
    </row>
    <row r="11" spans="1:8" ht="15" customHeight="1">
      <c r="A11" s="37"/>
      <c r="B11" s="38" t="s">
        <v>17</v>
      </c>
      <c r="C11" s="40">
        <v>107</v>
      </c>
      <c r="D11" s="40">
        <v>170</v>
      </c>
      <c r="E11" s="40">
        <v>229</v>
      </c>
      <c r="F11" s="40">
        <v>243</v>
      </c>
      <c r="G11" s="40">
        <v>250</v>
      </c>
      <c r="H11" s="40">
        <v>268</v>
      </c>
    </row>
    <row r="12" spans="1:8" ht="15" customHeight="1">
      <c r="A12" s="37"/>
      <c r="B12" s="38" t="s">
        <v>18</v>
      </c>
      <c r="C12" s="40">
        <v>892</v>
      </c>
      <c r="D12" s="40">
        <v>1071</v>
      </c>
      <c r="E12" s="40">
        <v>1269</v>
      </c>
      <c r="F12" s="40">
        <v>1392</v>
      </c>
      <c r="G12" s="40">
        <v>1488</v>
      </c>
      <c r="H12" s="40">
        <v>1721</v>
      </c>
    </row>
    <row r="13" spans="1:8" ht="15" customHeight="1">
      <c r="A13" s="37" t="s">
        <v>9</v>
      </c>
      <c r="B13" s="38"/>
      <c r="C13" s="40">
        <v>7156</v>
      </c>
      <c r="D13" s="40">
        <v>4839</v>
      </c>
      <c r="E13" s="40">
        <v>4866</v>
      </c>
      <c r="F13" s="40">
        <v>5943</v>
      </c>
      <c r="G13" s="40">
        <v>7061</v>
      </c>
      <c r="H13" s="40">
        <v>9505</v>
      </c>
    </row>
    <row r="14" spans="1:8" ht="15" customHeight="1">
      <c r="A14" s="37" t="s">
        <v>10</v>
      </c>
      <c r="B14" s="38"/>
      <c r="C14" s="40">
        <v>1114</v>
      </c>
      <c r="D14" s="40">
        <v>2303</v>
      </c>
      <c r="E14" s="40">
        <v>2630</v>
      </c>
      <c r="F14" s="40">
        <v>2617</v>
      </c>
      <c r="G14" s="40">
        <v>2647</v>
      </c>
      <c r="H14" s="40">
        <v>2855</v>
      </c>
    </row>
    <row r="15" spans="1:8" ht="15" customHeight="1">
      <c r="A15" s="37" t="s">
        <v>11</v>
      </c>
      <c r="B15" s="38"/>
      <c r="C15" s="40">
        <v>980</v>
      </c>
      <c r="D15" s="40">
        <v>405</v>
      </c>
      <c r="E15" s="40">
        <v>209</v>
      </c>
      <c r="F15" s="40">
        <v>201</v>
      </c>
      <c r="G15" s="40">
        <v>274</v>
      </c>
      <c r="H15" s="40">
        <v>309</v>
      </c>
    </row>
    <row r="16" spans="1:8" ht="15" customHeight="1">
      <c r="A16" s="42" t="s">
        <v>12</v>
      </c>
      <c r="B16" s="43"/>
      <c r="C16" s="45"/>
      <c r="D16" s="45">
        <f>(C14+D14)/2+((C15+D15)/2)*0.5</f>
        <v>2054.75</v>
      </c>
      <c r="E16" s="45">
        <f t="shared" ref="E16" si="2">(D14+E14)/2+((D15+E15)/2)*0.5</f>
        <v>2620</v>
      </c>
      <c r="F16" s="45">
        <f t="shared" ref="F16" si="3">(E14+F14)/2+((E15+F15)/2)*0.5</f>
        <v>2726</v>
      </c>
      <c r="G16" s="45">
        <f t="shared" ref="G16:H16" si="4">(F14+G14)/2+((F15+G15)/2)*0.5</f>
        <v>2750.75</v>
      </c>
      <c r="H16" s="45">
        <f t="shared" si="4"/>
        <v>2896.75</v>
      </c>
    </row>
    <row r="17" spans="1:8" ht="15" customHeight="1">
      <c r="A17" s="2" t="s">
        <v>13</v>
      </c>
    </row>
    <row r="18" spans="1:8" ht="15" customHeight="1"/>
    <row r="19" spans="1:8" ht="15" customHeight="1">
      <c r="H19" s="84" t="s">
        <v>57</v>
      </c>
    </row>
    <row r="20" spans="1:8" ht="15" customHeight="1">
      <c r="B20" s="27"/>
      <c r="C20" s="60"/>
      <c r="D20" s="92" t="s">
        <v>64</v>
      </c>
      <c r="E20" s="92"/>
      <c r="F20" s="92"/>
      <c r="G20" s="92"/>
      <c r="H20" s="92"/>
    </row>
    <row r="21" spans="1:8" ht="15" customHeight="1" thickBot="1">
      <c r="B21" s="47"/>
      <c r="C21" s="68"/>
      <c r="D21" s="9" t="s">
        <v>3</v>
      </c>
      <c r="E21" s="9" t="s">
        <v>2</v>
      </c>
      <c r="F21" s="9" t="s">
        <v>1</v>
      </c>
      <c r="G21" s="9" t="s">
        <v>0</v>
      </c>
      <c r="H21" s="9" t="s">
        <v>49</v>
      </c>
    </row>
    <row r="22" spans="1:8" ht="15" customHeight="1" thickTop="1">
      <c r="B22" s="48" t="s">
        <v>20</v>
      </c>
      <c r="C22" s="69"/>
      <c r="D22" s="49">
        <f>D4/D16*1000</f>
        <v>33853.266820781115</v>
      </c>
      <c r="E22" s="49">
        <f>E4/E16*1000</f>
        <v>29229.770992366412</v>
      </c>
      <c r="F22" s="49">
        <f>F4/F16*1000</f>
        <v>28854.365370506235</v>
      </c>
      <c r="G22" s="49">
        <f>G4/G16*1000</f>
        <v>30933.381804962286</v>
      </c>
      <c r="H22" s="49">
        <f>H4/H16*1000</f>
        <v>32935.531198757228</v>
      </c>
    </row>
    <row r="23" spans="1:8" ht="15" customHeight="1">
      <c r="B23" s="41" t="s">
        <v>51</v>
      </c>
      <c r="C23" s="70"/>
      <c r="D23" s="50">
        <f>D6/D16*1000</f>
        <v>17239.566857281909</v>
      </c>
      <c r="E23" s="50">
        <f>E6/E16*1000</f>
        <v>14872.519083969466</v>
      </c>
      <c r="F23" s="50">
        <f>F6/F16*1000</f>
        <v>14827.219369038885</v>
      </c>
      <c r="G23" s="50">
        <f>G6/G16*1000</f>
        <v>16259.56557302554</v>
      </c>
      <c r="H23" s="50">
        <f>H6/H16*1000</f>
        <v>17825.494088202293</v>
      </c>
    </row>
    <row r="24" spans="1:8" ht="15" customHeight="1">
      <c r="B24" s="41" t="s">
        <v>21</v>
      </c>
      <c r="C24" s="70"/>
      <c r="D24" s="50">
        <f>D7/D16*1000</f>
        <v>5035.1624285192847</v>
      </c>
      <c r="E24" s="50">
        <f>E7/E16*1000</f>
        <v>4558.0152671755723</v>
      </c>
      <c r="F24" s="50">
        <f>F7/F16*1000</f>
        <v>4611.5187087307413</v>
      </c>
      <c r="G24" s="50">
        <f>G7/G16*1000</f>
        <v>4677.996909933654</v>
      </c>
      <c r="H24" s="50">
        <f>H7/H16*1000</f>
        <v>5091.5681367049283</v>
      </c>
    </row>
    <row r="25" spans="1:8" ht="15" customHeight="1">
      <c r="B25" s="51" t="s">
        <v>22</v>
      </c>
      <c r="C25" s="71"/>
      <c r="D25" s="52">
        <f>D13/D16*1000</f>
        <v>2355.0310256722228</v>
      </c>
      <c r="E25" s="52">
        <f>E13/E16*1000</f>
        <v>1857.2519083969466</v>
      </c>
      <c r="F25" s="52">
        <f>F13/F16*1000</f>
        <v>2180.1173881144537</v>
      </c>
      <c r="G25" s="52">
        <f>G13/G16*1000</f>
        <v>2566.9362901026993</v>
      </c>
      <c r="H25" s="52">
        <f>H13/H16*1000</f>
        <v>3281.2634849400188</v>
      </c>
    </row>
    <row r="26" spans="1:8" ht="15" customHeight="1">
      <c r="B26" s="53"/>
      <c r="C26" s="53"/>
      <c r="D26" s="54"/>
      <c r="E26" s="54"/>
      <c r="F26" s="54"/>
      <c r="G26" s="54"/>
      <c r="H26" s="54"/>
    </row>
    <row r="27" spans="1:8" ht="15" customHeight="1">
      <c r="B27" s="27"/>
      <c r="C27" s="60"/>
      <c r="D27" s="92" t="s">
        <v>64</v>
      </c>
      <c r="E27" s="92"/>
      <c r="F27" s="92"/>
      <c r="G27" s="92"/>
      <c r="H27" s="92"/>
    </row>
    <row r="28" spans="1:8" ht="15" customHeight="1" thickBot="1">
      <c r="B28" s="47"/>
      <c r="C28" s="68"/>
      <c r="D28" s="9" t="s">
        <v>3</v>
      </c>
      <c r="E28" s="9" t="s">
        <v>2</v>
      </c>
      <c r="F28" s="9" t="s">
        <v>1</v>
      </c>
      <c r="G28" s="9" t="s">
        <v>0</v>
      </c>
      <c r="H28" s="9" t="s">
        <v>49</v>
      </c>
    </row>
    <row r="29" spans="1:8" ht="15" customHeight="1" thickTop="1">
      <c r="B29" s="48" t="s">
        <v>20</v>
      </c>
      <c r="C29" s="69"/>
      <c r="D29" s="55">
        <f t="shared" ref="D29:H32" si="5">D22/$D22</f>
        <v>1</v>
      </c>
      <c r="E29" s="55">
        <f t="shared" si="5"/>
        <v>0.86342541613808066</v>
      </c>
      <c r="F29" s="55">
        <f t="shared" si="5"/>
        <v>0.85233621686382532</v>
      </c>
      <c r="G29" s="55">
        <f t="shared" si="5"/>
        <v>0.91374879620106764</v>
      </c>
      <c r="H29" s="55">
        <f t="shared" si="5"/>
        <v>0.97289078106162186</v>
      </c>
    </row>
    <row r="30" spans="1:8" ht="15" customHeight="1">
      <c r="B30" s="41" t="s">
        <v>51</v>
      </c>
      <c r="C30" s="70"/>
      <c r="D30" s="56">
        <f t="shared" si="5"/>
        <v>1</v>
      </c>
      <c r="E30" s="56">
        <f t="shared" si="5"/>
        <v>0.86269679552229506</v>
      </c>
      <c r="F30" s="56">
        <f t="shared" si="5"/>
        <v>0.86006913583074973</v>
      </c>
      <c r="G30" s="56">
        <f t="shared" si="5"/>
        <v>0.94315394972685052</v>
      </c>
      <c r="H30" s="56">
        <f t="shared" si="5"/>
        <v>1.033987352221259</v>
      </c>
    </row>
    <row r="31" spans="1:8" ht="15" customHeight="1">
      <c r="B31" s="41" t="s">
        <v>21</v>
      </c>
      <c r="C31" s="70"/>
      <c r="D31" s="56">
        <f t="shared" si="5"/>
        <v>1</v>
      </c>
      <c r="E31" s="56">
        <f t="shared" si="5"/>
        <v>0.90523698726358082</v>
      </c>
      <c r="F31" s="56">
        <f t="shared" si="5"/>
        <v>0.9158629486530534</v>
      </c>
      <c r="G31" s="56">
        <f t="shared" si="5"/>
        <v>0.92906574044907941</v>
      </c>
      <c r="H31" s="56">
        <f t="shared" si="5"/>
        <v>1.0112023611921952</v>
      </c>
    </row>
    <row r="32" spans="1:8" ht="15" customHeight="1">
      <c r="B32" s="51" t="s">
        <v>22</v>
      </c>
      <c r="C32" s="71"/>
      <c r="D32" s="57">
        <f t="shared" si="5"/>
        <v>1</v>
      </c>
      <c r="E32" s="57">
        <f t="shared" si="5"/>
        <v>0.78863160958434109</v>
      </c>
      <c r="F32" s="57">
        <f t="shared" si="5"/>
        <v>0.92572767167352221</v>
      </c>
      <c r="G32" s="57">
        <f t="shared" si="5"/>
        <v>1.0899798185758467</v>
      </c>
      <c r="H32" s="57">
        <f t="shared" si="5"/>
        <v>1.3932994721389758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3">
    <mergeCell ref="D27:H27"/>
    <mergeCell ref="D20:H20"/>
    <mergeCell ref="C2:H2"/>
  </mergeCells>
  <phoneticPr fontId="4"/>
  <pageMargins left="0.7" right="0.7" top="0.75" bottom="0.75" header="0.3" footer="0.3"/>
  <pageSetup paperSize="9" orientation="portrait" horizontalDpi="4294967293" verticalDpi="0" r:id="rId1"/>
  <ignoredErrors>
    <ignoredError sqref="C7:H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showGridLines="0" workbookViewId="0">
      <selection activeCell="F14" sqref="F14"/>
    </sheetView>
  </sheetViews>
  <sheetFormatPr defaultRowHeight="12.75"/>
  <cols>
    <col min="1" max="1" width="13.140625" style="2" bestFit="1" customWidth="1"/>
    <col min="2" max="2" width="9.42578125" style="2" customWidth="1"/>
    <col min="3" max="9" width="9.140625" style="2"/>
    <col min="10" max="10" width="13.140625" style="2" bestFit="1" customWidth="1"/>
    <col min="11" max="16384" width="9.140625" style="2"/>
  </cols>
  <sheetData>
    <row r="1" spans="1:16" ht="15" customHeight="1">
      <c r="H1" s="84" t="s">
        <v>56</v>
      </c>
    </row>
    <row r="2" spans="1:16" ht="15" customHeight="1">
      <c r="A2" s="27"/>
      <c r="B2" s="90" t="s">
        <v>61</v>
      </c>
      <c r="C2" s="88"/>
      <c r="D2" s="88"/>
      <c r="E2" s="88"/>
      <c r="F2" s="88"/>
      <c r="G2" s="88"/>
      <c r="H2" s="89"/>
      <c r="J2" s="58"/>
      <c r="K2" s="95" t="s">
        <v>65</v>
      </c>
      <c r="L2" s="88"/>
      <c r="M2" s="88"/>
      <c r="N2" s="88"/>
      <c r="O2" s="88"/>
      <c r="P2" s="89"/>
    </row>
    <row r="3" spans="1:16" s="3" customFormat="1" ht="15" customHeight="1" thickBot="1">
      <c r="A3" s="31"/>
      <c r="B3" s="9" t="s">
        <v>28</v>
      </c>
      <c r="C3" s="9" t="s">
        <v>29</v>
      </c>
      <c r="D3" s="9" t="s">
        <v>30</v>
      </c>
      <c r="E3" s="9" t="s">
        <v>37</v>
      </c>
      <c r="F3" s="9" t="s">
        <v>31</v>
      </c>
      <c r="G3" s="9" t="s">
        <v>32</v>
      </c>
      <c r="H3" s="9" t="s">
        <v>52</v>
      </c>
      <c r="J3" s="59"/>
      <c r="K3" s="9" t="s">
        <v>29</v>
      </c>
      <c r="L3" s="9" t="s">
        <v>30</v>
      </c>
      <c r="M3" s="9" t="s">
        <v>37</v>
      </c>
      <c r="N3" s="9" t="s">
        <v>31</v>
      </c>
      <c r="O3" s="9" t="s">
        <v>32</v>
      </c>
      <c r="P3" s="9" t="s">
        <v>52</v>
      </c>
    </row>
    <row r="4" spans="1:16" ht="15" customHeight="1" thickTop="1">
      <c r="A4" s="33" t="s">
        <v>6</v>
      </c>
      <c r="B4" s="35"/>
      <c r="C4" s="36">
        <v>525203</v>
      </c>
      <c r="D4" s="36">
        <v>586451</v>
      </c>
      <c r="E4" s="36">
        <v>685043</v>
      </c>
      <c r="F4" s="36">
        <v>814811</v>
      </c>
      <c r="G4" s="36">
        <v>820349</v>
      </c>
      <c r="H4" s="36">
        <v>928669</v>
      </c>
      <c r="J4" s="35" t="s">
        <v>26</v>
      </c>
      <c r="K4" s="66">
        <f t="shared" ref="K4:P4" si="0">C5/C4</f>
        <v>0.12300767512752211</v>
      </c>
      <c r="L4" s="66">
        <f t="shared" si="0"/>
        <v>0.14612985569126832</v>
      </c>
      <c r="M4" s="66">
        <f t="shared" si="0"/>
        <v>0.1478856071808631</v>
      </c>
      <c r="N4" s="66">
        <f t="shared" si="0"/>
        <v>0.15188184744683123</v>
      </c>
      <c r="O4" s="66">
        <f t="shared" si="0"/>
        <v>0.13054200102639243</v>
      </c>
      <c r="P4" s="66">
        <f t="shared" si="0"/>
        <v>0.1348295248360826</v>
      </c>
    </row>
    <row r="5" spans="1:16" ht="15" customHeight="1">
      <c r="A5" s="37" t="s">
        <v>9</v>
      </c>
      <c r="B5" s="39"/>
      <c r="C5" s="40">
        <v>64604</v>
      </c>
      <c r="D5" s="40">
        <v>85698</v>
      </c>
      <c r="E5" s="40">
        <v>101308</v>
      </c>
      <c r="F5" s="40">
        <v>123755</v>
      </c>
      <c r="G5" s="40">
        <v>107090</v>
      </c>
      <c r="H5" s="40">
        <v>125212</v>
      </c>
      <c r="J5" s="39" t="s">
        <v>27</v>
      </c>
      <c r="K5" s="56">
        <f>C4/C7</f>
        <v>1.4205713899313657</v>
      </c>
      <c r="L5" s="56">
        <f t="shared" ref="L5:P5" si="1">D4/D7</f>
        <v>1.5342280474564742</v>
      </c>
      <c r="M5" s="56">
        <f t="shared" si="1"/>
        <v>1.5784309998214296</v>
      </c>
      <c r="N5" s="56">
        <f t="shared" si="1"/>
        <v>1.6790325704842093</v>
      </c>
      <c r="O5" s="56">
        <f t="shared" si="1"/>
        <v>1.5759818800765371</v>
      </c>
      <c r="P5" s="56">
        <f t="shared" si="1"/>
        <v>1.6452941369269869</v>
      </c>
    </row>
    <row r="6" spans="1:16" ht="15" customHeight="1">
      <c r="A6" s="37" t="s">
        <v>24</v>
      </c>
      <c r="B6" s="40">
        <v>379655</v>
      </c>
      <c r="C6" s="40">
        <v>359770</v>
      </c>
      <c r="D6" s="40">
        <v>404720</v>
      </c>
      <c r="E6" s="40">
        <v>463285</v>
      </c>
      <c r="F6" s="40">
        <v>507287</v>
      </c>
      <c r="G6" s="40">
        <v>533777</v>
      </c>
      <c r="H6" s="40">
        <v>595102</v>
      </c>
      <c r="J6" s="44" t="s">
        <v>23</v>
      </c>
      <c r="K6" s="67">
        <f t="shared" ref="K6:O6" si="2">C5/C7</f>
        <v>0.17474118402812996</v>
      </c>
      <c r="L6" s="67">
        <f t="shared" si="2"/>
        <v>0.22419652317231095</v>
      </c>
      <c r="M6" s="67">
        <f t="shared" si="2"/>
        <v>0.23342722680168893</v>
      </c>
      <c r="N6" s="67">
        <f t="shared" si="2"/>
        <v>0.25501456872854356</v>
      </c>
      <c r="O6" s="67">
        <f t="shared" si="2"/>
        <v>0.20573182820652716</v>
      </c>
      <c r="P6" s="67">
        <f>H5/H7</f>
        <v>0.22183422669745828</v>
      </c>
    </row>
    <row r="7" spans="1:16" ht="15" customHeight="1">
      <c r="A7" s="42" t="s">
        <v>25</v>
      </c>
      <c r="B7" s="45"/>
      <c r="C7" s="45">
        <f>(B6+C6)/2</f>
        <v>369712.5</v>
      </c>
      <c r="D7" s="45">
        <f>(C6+D6)/2</f>
        <v>382245</v>
      </c>
      <c r="E7" s="45">
        <f t="shared" ref="E7:H7" si="3">(D6+E6)/2</f>
        <v>434002.5</v>
      </c>
      <c r="F7" s="45">
        <f>(E6+F6)/2</f>
        <v>485286</v>
      </c>
      <c r="G7" s="45">
        <f t="shared" si="3"/>
        <v>520532</v>
      </c>
      <c r="H7" s="45">
        <f t="shared" si="3"/>
        <v>564439.5</v>
      </c>
      <c r="K7" s="7"/>
      <c r="L7" s="7"/>
      <c r="M7" s="7"/>
      <c r="N7" s="7"/>
      <c r="O7" s="7"/>
      <c r="P7" s="7"/>
    </row>
    <row r="8" spans="1:16" ht="15" customHeight="1"/>
    <row r="9" spans="1:16" ht="15" customHeight="1">
      <c r="B9" s="93"/>
      <c r="C9" s="93"/>
      <c r="D9" s="93"/>
      <c r="E9" s="93"/>
      <c r="F9" s="93"/>
      <c r="G9" s="93"/>
      <c r="H9" s="18"/>
      <c r="K9" s="94"/>
      <c r="L9" s="93"/>
      <c r="M9" s="93"/>
      <c r="N9" s="93"/>
      <c r="O9" s="93"/>
    </row>
    <row r="10" spans="1:16" ht="15" customHeight="1">
      <c r="A10" s="3"/>
      <c r="B10" s="3"/>
      <c r="C10" s="3"/>
      <c r="D10" s="3"/>
      <c r="E10" s="3"/>
      <c r="F10" s="3"/>
      <c r="G10" s="3"/>
      <c r="H10" s="18"/>
      <c r="J10" s="3"/>
      <c r="K10" s="3"/>
      <c r="L10" s="3"/>
      <c r="M10" s="3"/>
      <c r="N10" s="3"/>
      <c r="O10" s="3"/>
    </row>
    <row r="11" spans="1:16" ht="15" customHeight="1">
      <c r="C11" s="4"/>
      <c r="D11" s="4"/>
      <c r="E11" s="4"/>
      <c r="F11" s="4"/>
      <c r="G11" s="4"/>
      <c r="H11" s="4"/>
      <c r="K11" s="7"/>
      <c r="L11" s="7"/>
      <c r="M11" s="7"/>
      <c r="N11" s="7"/>
      <c r="O11" s="7"/>
    </row>
    <row r="12" spans="1:16" ht="15" customHeight="1">
      <c r="C12" s="4"/>
      <c r="D12" s="4"/>
      <c r="E12" s="4"/>
      <c r="F12" s="4"/>
      <c r="G12" s="4"/>
      <c r="H12" s="4"/>
      <c r="K12" s="5"/>
      <c r="L12" s="5"/>
      <c r="M12" s="5"/>
      <c r="N12" s="5"/>
      <c r="O12" s="5"/>
    </row>
    <row r="13" spans="1:16" ht="15" customHeight="1">
      <c r="B13" s="4"/>
      <c r="C13" s="4"/>
      <c r="D13" s="4"/>
      <c r="E13" s="4"/>
      <c r="F13" s="4"/>
      <c r="G13" s="4"/>
      <c r="H13" s="4"/>
      <c r="K13" s="7"/>
      <c r="L13" s="7"/>
      <c r="M13" s="7"/>
      <c r="N13" s="7"/>
      <c r="O13" s="7"/>
    </row>
    <row r="14" spans="1:16" ht="15" customHeight="1">
      <c r="B14" s="4"/>
      <c r="C14" s="4"/>
      <c r="D14" s="4"/>
      <c r="E14" s="4"/>
      <c r="F14" s="4"/>
      <c r="G14" s="4"/>
      <c r="H14" s="4"/>
    </row>
    <row r="15" spans="1:16" ht="15" customHeight="1"/>
    <row r="16" spans="1: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mergeCells count="4">
    <mergeCell ref="B9:G9"/>
    <mergeCell ref="K9:O9"/>
    <mergeCell ref="B2:H2"/>
    <mergeCell ref="K2:P2"/>
  </mergeCells>
  <phoneticPr fontId="4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showGridLines="0" workbookViewId="0">
      <selection activeCell="D13" sqref="D13"/>
    </sheetView>
  </sheetViews>
  <sheetFormatPr defaultRowHeight="12.75"/>
  <cols>
    <col min="1" max="1" width="3.42578125" style="2" customWidth="1"/>
    <col min="2" max="2" width="12.42578125" style="2" customWidth="1"/>
    <col min="3" max="9" width="9.140625" style="2"/>
    <col min="10" max="10" width="17.5703125" style="2" bestFit="1" customWidth="1"/>
    <col min="11" max="16384" width="9.140625" style="2"/>
  </cols>
  <sheetData>
    <row r="1" spans="1:8" ht="15" customHeight="1">
      <c r="H1" s="84" t="s">
        <v>56</v>
      </c>
    </row>
    <row r="2" spans="1:8" ht="15" customHeight="1">
      <c r="A2" s="27"/>
      <c r="B2" s="60"/>
      <c r="C2" s="90" t="s">
        <v>61</v>
      </c>
      <c r="D2" s="87"/>
      <c r="E2" s="87"/>
      <c r="F2" s="87"/>
      <c r="G2" s="87"/>
      <c r="H2" s="91"/>
    </row>
    <row r="3" spans="1:8" s="3" customFormat="1" ht="15" customHeight="1" thickBot="1">
      <c r="A3" s="31"/>
      <c r="B3" s="61"/>
      <c r="C3" s="9" t="s">
        <v>29</v>
      </c>
      <c r="D3" s="9" t="s">
        <v>30</v>
      </c>
      <c r="E3" s="9" t="s">
        <v>37</v>
      </c>
      <c r="F3" s="9" t="s">
        <v>31</v>
      </c>
      <c r="G3" s="9" t="s">
        <v>32</v>
      </c>
      <c r="H3" s="9" t="s">
        <v>52</v>
      </c>
    </row>
    <row r="4" spans="1:8" ht="15" customHeight="1" thickTop="1">
      <c r="A4" s="33" t="s">
        <v>6</v>
      </c>
      <c r="B4" s="34"/>
      <c r="C4" s="62">
        <v>525203</v>
      </c>
      <c r="D4" s="62">
        <v>586451</v>
      </c>
      <c r="E4" s="62">
        <v>685043</v>
      </c>
      <c r="F4" s="62">
        <v>814811</v>
      </c>
      <c r="G4" s="62">
        <v>820349</v>
      </c>
      <c r="H4" s="62">
        <v>928669</v>
      </c>
    </row>
    <row r="5" spans="1:8" ht="15" customHeight="1">
      <c r="A5" s="37" t="s">
        <v>7</v>
      </c>
      <c r="B5" s="38"/>
      <c r="C5" s="40">
        <v>276808</v>
      </c>
      <c r="D5" s="40">
        <v>292769</v>
      </c>
      <c r="E5" s="40">
        <v>343515</v>
      </c>
      <c r="F5" s="40">
        <v>393930</v>
      </c>
      <c r="G5" s="40">
        <v>394581</v>
      </c>
      <c r="H5" s="40">
        <v>453202</v>
      </c>
    </row>
    <row r="6" spans="1:8" ht="15" customHeight="1">
      <c r="A6" s="41" t="s">
        <v>50</v>
      </c>
      <c r="B6" s="38"/>
      <c r="C6" s="40">
        <f>C4-C5</f>
        <v>248395</v>
      </c>
      <c r="D6" s="40">
        <f t="shared" ref="D6:H6" si="0">D4-D5</f>
        <v>293682</v>
      </c>
      <c r="E6" s="40">
        <f t="shared" si="0"/>
        <v>341528</v>
      </c>
      <c r="F6" s="40">
        <f t="shared" si="0"/>
        <v>420881</v>
      </c>
      <c r="G6" s="40">
        <f t="shared" si="0"/>
        <v>425768</v>
      </c>
      <c r="H6" s="40">
        <f t="shared" si="0"/>
        <v>475467</v>
      </c>
    </row>
    <row r="7" spans="1:8" ht="15" customHeight="1">
      <c r="A7" s="41" t="s">
        <v>33</v>
      </c>
      <c r="B7" s="38"/>
      <c r="C7" s="40">
        <v>52126</v>
      </c>
      <c r="D7" s="40">
        <v>56603</v>
      </c>
      <c r="E7" s="40">
        <v>62911</v>
      </c>
      <c r="F7" s="40">
        <v>76048</v>
      </c>
      <c r="G7" s="40">
        <v>77003</v>
      </c>
      <c r="H7" s="40">
        <v>83970</v>
      </c>
    </row>
    <row r="8" spans="1:8" ht="15" customHeight="1">
      <c r="A8" s="37" t="s">
        <v>9</v>
      </c>
      <c r="B8" s="38"/>
      <c r="C8" s="40">
        <v>64604</v>
      </c>
      <c r="D8" s="40">
        <v>85698</v>
      </c>
      <c r="E8" s="40">
        <v>101308</v>
      </c>
      <c r="F8" s="40">
        <v>123755</v>
      </c>
      <c r="G8" s="40">
        <v>107090</v>
      </c>
      <c r="H8" s="40">
        <v>125212</v>
      </c>
    </row>
    <row r="9" spans="1:8" ht="15" customHeight="1">
      <c r="A9" s="37" t="s">
        <v>10</v>
      </c>
      <c r="B9" s="38"/>
      <c r="C9" s="40">
        <v>6514</v>
      </c>
      <c r="D9" s="40">
        <v>8054</v>
      </c>
      <c r="E9" s="40">
        <v>11037</v>
      </c>
      <c r="F9" s="40">
        <v>11596</v>
      </c>
      <c r="G9" s="40">
        <v>14612</v>
      </c>
      <c r="H9" s="40">
        <v>18854</v>
      </c>
    </row>
    <row r="10" spans="1:8" ht="15" customHeight="1">
      <c r="A10" s="37" t="s">
        <v>11</v>
      </c>
      <c r="B10" s="38"/>
      <c r="C10" s="40">
        <v>14274</v>
      </c>
      <c r="D10" s="40">
        <v>12681</v>
      </c>
      <c r="E10" s="40">
        <v>13992</v>
      </c>
      <c r="F10" s="40">
        <v>18144</v>
      </c>
      <c r="G10" s="40">
        <v>18711</v>
      </c>
      <c r="H10" s="40">
        <v>19485</v>
      </c>
    </row>
    <row r="11" spans="1:8" ht="15" customHeight="1">
      <c r="A11" s="42" t="s">
        <v>34</v>
      </c>
      <c r="B11" s="43"/>
      <c r="C11" s="45"/>
      <c r="D11" s="45">
        <f t="shared" ref="D11:F11" si="1">(C9+D9)/2+((C10+D10)/2)*0.5</f>
        <v>14022.75</v>
      </c>
      <c r="E11" s="45">
        <f>(D9+E9)/2+((D10+E10)/2)*0.5</f>
        <v>16213.75</v>
      </c>
      <c r="F11" s="45">
        <f t="shared" si="1"/>
        <v>19350.5</v>
      </c>
      <c r="G11" s="45">
        <f>(F9+G9)/2+((F10+G10)/2)*0.5</f>
        <v>22317.75</v>
      </c>
      <c r="H11" s="45">
        <f>(G9+H9)/2+((G10+H10)/2)*0.5</f>
        <v>26282</v>
      </c>
    </row>
    <row r="12" spans="1:8" ht="15" customHeight="1">
      <c r="A12" s="2" t="s">
        <v>36</v>
      </c>
      <c r="C12" s="4"/>
      <c r="D12" s="4"/>
      <c r="E12" s="4"/>
      <c r="F12" s="4"/>
      <c r="G12" s="4"/>
      <c r="H12" s="4"/>
    </row>
    <row r="13" spans="1:8" ht="15" customHeight="1">
      <c r="A13" s="2" t="s">
        <v>35</v>
      </c>
      <c r="C13" s="4"/>
      <c r="D13" s="4"/>
      <c r="E13" s="4"/>
      <c r="F13" s="4"/>
      <c r="G13" s="4"/>
      <c r="H13" s="4"/>
    </row>
    <row r="14" spans="1:8" ht="15" customHeight="1"/>
    <row r="15" spans="1:8" ht="15" customHeight="1">
      <c r="A15" s="3"/>
      <c r="B15" s="3"/>
      <c r="C15" s="3"/>
      <c r="D15" s="3"/>
      <c r="E15" s="3"/>
      <c r="F15" s="3"/>
      <c r="G15" s="3"/>
      <c r="H15" s="84" t="s">
        <v>57</v>
      </c>
    </row>
    <row r="16" spans="1:8" ht="15" customHeight="1">
      <c r="B16" s="27"/>
      <c r="C16" s="63"/>
      <c r="D16" s="92" t="s">
        <v>66</v>
      </c>
      <c r="E16" s="92"/>
      <c r="F16" s="92"/>
      <c r="G16" s="92"/>
      <c r="H16" s="92"/>
    </row>
    <row r="17" spans="2:8" ht="15" customHeight="1" thickBot="1">
      <c r="B17" s="47"/>
      <c r="C17" s="32"/>
      <c r="D17" s="9" t="s">
        <v>30</v>
      </c>
      <c r="E17" s="9" t="s">
        <v>3</v>
      </c>
      <c r="F17" s="9" t="s">
        <v>31</v>
      </c>
      <c r="G17" s="9" t="s">
        <v>32</v>
      </c>
      <c r="H17" s="9" t="s">
        <v>52</v>
      </c>
    </row>
    <row r="18" spans="2:8" ht="15" customHeight="1" thickTop="1">
      <c r="B18" s="46" t="s">
        <v>20</v>
      </c>
      <c r="C18" s="29"/>
      <c r="D18" s="30">
        <f>D4/D11*1000</f>
        <v>41821.397372127438</v>
      </c>
      <c r="E18" s="30">
        <f>E4/E11*1000</f>
        <v>42250.74396731169</v>
      </c>
      <c r="F18" s="30">
        <f>F4/F11*1000</f>
        <v>42108.007545024673</v>
      </c>
      <c r="G18" s="30">
        <f>G4/G11*1000</f>
        <v>36757.692867784615</v>
      </c>
      <c r="H18" s="30">
        <f>H4/H11*1000</f>
        <v>35334.791872764632</v>
      </c>
    </row>
    <row r="19" spans="2:8" ht="15" customHeight="1">
      <c r="B19" s="26" t="s">
        <v>51</v>
      </c>
      <c r="C19" s="25"/>
      <c r="D19" s="24">
        <f>D6/D11*1000</f>
        <v>20943.252928277263</v>
      </c>
      <c r="E19" s="24">
        <f>E6/E11*1000</f>
        <v>21064.096831393108</v>
      </c>
      <c r="F19" s="24">
        <f>F6/F11*1000</f>
        <v>21750.394046665464</v>
      </c>
      <c r="G19" s="24">
        <f>G6/G11*1000</f>
        <v>19077.550380302677</v>
      </c>
      <c r="H19" s="24">
        <f>H6/H11*1000</f>
        <v>18090.974811658169</v>
      </c>
    </row>
    <row r="20" spans="2:8" ht="15" customHeight="1">
      <c r="B20" s="26" t="s">
        <v>21</v>
      </c>
      <c r="C20" s="25"/>
      <c r="D20" s="24">
        <f>D7/D11*1000</f>
        <v>4036.5120964147545</v>
      </c>
      <c r="E20" s="24">
        <f>E7/E11*1000</f>
        <v>3880.101765476833</v>
      </c>
      <c r="F20" s="24">
        <f>F7/F11*1000</f>
        <v>3930.0276478643964</v>
      </c>
      <c r="G20" s="24">
        <f>G7/G11*1000</f>
        <v>3450.3030099360376</v>
      </c>
      <c r="H20" s="24">
        <f>H7/H11*1000</f>
        <v>3194.9623316338179</v>
      </c>
    </row>
    <row r="21" spans="2:8" ht="15" customHeight="1">
      <c r="B21" s="26" t="s">
        <v>22</v>
      </c>
      <c r="C21" s="25"/>
      <c r="D21" s="24">
        <f>D8/D11*1000</f>
        <v>6111.3547627961707</v>
      </c>
      <c r="E21" s="24">
        <f>E8/E11*1000</f>
        <v>6248.2769254490786</v>
      </c>
      <c r="F21" s="24">
        <f>F8/F11*1000</f>
        <v>6395.4419782434561</v>
      </c>
      <c r="G21" s="24">
        <f>G8/G11*1000</f>
        <v>4798.4227800741555</v>
      </c>
      <c r="H21" s="24">
        <f>H8/H11*1000</f>
        <v>4764.1731983867285</v>
      </c>
    </row>
    <row r="22" spans="2:8" ht="15" customHeight="1"/>
    <row r="23" spans="2:8" ht="15" customHeight="1">
      <c r="B23" s="27"/>
      <c r="C23" s="63"/>
      <c r="D23" s="92" t="s">
        <v>66</v>
      </c>
      <c r="E23" s="92"/>
      <c r="F23" s="92"/>
      <c r="G23" s="92"/>
      <c r="H23" s="92"/>
    </row>
    <row r="24" spans="2:8" ht="15" customHeight="1" thickBot="1">
      <c r="B24" s="47"/>
      <c r="C24" s="32"/>
      <c r="D24" s="9" t="s">
        <v>30</v>
      </c>
      <c r="E24" s="9" t="s">
        <v>3</v>
      </c>
      <c r="F24" s="9" t="s">
        <v>31</v>
      </c>
      <c r="G24" s="9" t="s">
        <v>32</v>
      </c>
      <c r="H24" s="9" t="s">
        <v>52</v>
      </c>
    </row>
    <row r="25" spans="2:8" ht="15" customHeight="1" thickTop="1">
      <c r="B25" s="48" t="s">
        <v>20</v>
      </c>
      <c r="C25" s="34"/>
      <c r="D25" s="55">
        <f t="shared" ref="D25:H28" si="2">D18/$D18</f>
        <v>1</v>
      </c>
      <c r="E25" s="55">
        <f t="shared" si="2"/>
        <v>1.0102661943924045</v>
      </c>
      <c r="F25" s="55">
        <f t="shared" si="2"/>
        <v>1.0068531945584451</v>
      </c>
      <c r="G25" s="55">
        <f t="shared" si="2"/>
        <v>0.87892072425782664</v>
      </c>
      <c r="H25" s="55">
        <f t="shared" si="2"/>
        <v>0.84489744707368597</v>
      </c>
    </row>
    <row r="26" spans="2:8" ht="15" customHeight="1">
      <c r="B26" s="41" t="s">
        <v>51</v>
      </c>
      <c r="C26" s="38"/>
      <c r="D26" s="56">
        <f t="shared" si="2"/>
        <v>1</v>
      </c>
      <c r="E26" s="56">
        <f t="shared" si="2"/>
        <v>1.0057700636825468</v>
      </c>
      <c r="F26" s="56">
        <f t="shared" si="2"/>
        <v>1.0385394342107386</v>
      </c>
      <c r="G26" s="56">
        <f t="shared" si="2"/>
        <v>0.91091629584172462</v>
      </c>
      <c r="H26" s="56">
        <f t="shared" si="2"/>
        <v>0.86380921214163475</v>
      </c>
    </row>
    <row r="27" spans="2:8" ht="15" customHeight="1">
      <c r="B27" s="41" t="s">
        <v>21</v>
      </c>
      <c r="C27" s="38"/>
      <c r="D27" s="56">
        <f t="shared" si="2"/>
        <v>1</v>
      </c>
      <c r="E27" s="56">
        <f t="shared" si="2"/>
        <v>0.96125111799445717</v>
      </c>
      <c r="F27" s="56">
        <f t="shared" si="2"/>
        <v>0.97361968798633403</v>
      </c>
      <c r="G27" s="56">
        <f t="shared" si="2"/>
        <v>0.85477336064485221</v>
      </c>
      <c r="H27" s="56">
        <f t="shared" si="2"/>
        <v>0.79151560934788123</v>
      </c>
    </row>
    <row r="28" spans="2:8" ht="15" customHeight="1">
      <c r="B28" s="51" t="s">
        <v>22</v>
      </c>
      <c r="C28" s="43"/>
      <c r="D28" s="57">
        <f t="shared" si="2"/>
        <v>1</v>
      </c>
      <c r="E28" s="57">
        <f t="shared" si="2"/>
        <v>1.0224045515221016</v>
      </c>
      <c r="F28" s="57">
        <f t="shared" si="2"/>
        <v>1.0464851455158046</v>
      </c>
      <c r="G28" s="57">
        <f t="shared" si="2"/>
        <v>0.78516515017018906</v>
      </c>
      <c r="H28" s="57">
        <f t="shared" si="2"/>
        <v>0.77956089660992667</v>
      </c>
    </row>
    <row r="29" spans="2:8" ht="15" customHeight="1"/>
    <row r="30" spans="2:8" ht="15" customHeight="1"/>
    <row r="31" spans="2:8" ht="15" customHeight="1"/>
    <row r="32" spans="2: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mergeCells count="3">
    <mergeCell ref="D23:H23"/>
    <mergeCell ref="D16:H16"/>
    <mergeCell ref="C2:H2"/>
  </mergeCells>
  <phoneticPr fontId="4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3"/>
  <sheetViews>
    <sheetView showGridLines="0" workbookViewId="0">
      <selection activeCell="E1" sqref="E1"/>
    </sheetView>
  </sheetViews>
  <sheetFormatPr defaultRowHeight="12.75"/>
  <cols>
    <col min="1" max="1" width="13.140625" style="2" bestFit="1" customWidth="1"/>
    <col min="2" max="2" width="9.42578125" style="2" customWidth="1"/>
    <col min="3" max="9" width="9.140625" style="2"/>
    <col min="10" max="10" width="13.140625" style="2" bestFit="1" customWidth="1"/>
    <col min="11" max="16384" width="9.140625" style="2"/>
  </cols>
  <sheetData>
    <row r="1" spans="1:16" ht="15" customHeight="1">
      <c r="H1" s="84" t="s">
        <v>56</v>
      </c>
    </row>
    <row r="2" spans="1:16" ht="15" customHeight="1">
      <c r="A2" s="27"/>
      <c r="B2" s="90" t="s">
        <v>62</v>
      </c>
      <c r="C2" s="88"/>
      <c r="D2" s="88"/>
      <c r="E2" s="88"/>
      <c r="F2" s="88"/>
      <c r="G2" s="88"/>
      <c r="H2" s="89"/>
      <c r="J2" s="58"/>
      <c r="K2" s="95" t="s">
        <v>67</v>
      </c>
      <c r="L2" s="88"/>
      <c r="M2" s="88"/>
      <c r="N2" s="88"/>
      <c r="O2" s="88"/>
      <c r="P2" s="89"/>
    </row>
    <row r="3" spans="1:16" s="3" customFormat="1" ht="15" customHeight="1" thickBot="1">
      <c r="A3" s="31"/>
      <c r="B3" s="9" t="s">
        <v>38</v>
      </c>
      <c r="C3" s="9" t="s">
        <v>39</v>
      </c>
      <c r="D3" s="9" t="s">
        <v>40</v>
      </c>
      <c r="E3" s="9" t="s">
        <v>41</v>
      </c>
      <c r="F3" s="9" t="s">
        <v>42</v>
      </c>
      <c r="G3" s="9" t="s">
        <v>43</v>
      </c>
      <c r="H3" s="9" t="s">
        <v>53</v>
      </c>
      <c r="J3" s="59"/>
      <c r="K3" s="9" t="s">
        <v>39</v>
      </c>
      <c r="L3" s="9" t="s">
        <v>40</v>
      </c>
      <c r="M3" s="9" t="s">
        <v>41</v>
      </c>
      <c r="N3" s="9" t="s">
        <v>42</v>
      </c>
      <c r="O3" s="9" t="s">
        <v>43</v>
      </c>
      <c r="P3" s="9" t="s">
        <v>53</v>
      </c>
    </row>
    <row r="4" spans="1:16" ht="15" customHeight="1" thickTop="1">
      <c r="A4" s="35" t="s">
        <v>6</v>
      </c>
      <c r="B4" s="35"/>
      <c r="C4" s="36">
        <f>'3-35,3-36'!C4</f>
        <v>61650</v>
      </c>
      <c r="D4" s="36">
        <f>'3-35,3-36'!D4</f>
        <v>73941</v>
      </c>
      <c r="E4" s="36">
        <f>'3-35,3-36'!E4</f>
        <v>86705</v>
      </c>
      <c r="F4" s="36">
        <f>'3-35,3-36'!F4</f>
        <v>97684</v>
      </c>
      <c r="G4" s="36">
        <f>'3-35,3-36'!G4</f>
        <v>105893</v>
      </c>
      <c r="H4" s="36">
        <v>115058</v>
      </c>
      <c r="J4" s="33" t="s">
        <v>26</v>
      </c>
      <c r="K4" s="66">
        <f t="shared" ref="K4:P4" si="0">C5/C4</f>
        <v>0.19990267639902676</v>
      </c>
      <c r="L4" s="66">
        <f t="shared" si="0"/>
        <v>0.17622158207219268</v>
      </c>
      <c r="M4" s="66">
        <f t="shared" si="0"/>
        <v>0.1839224958191569</v>
      </c>
      <c r="N4" s="66">
        <f t="shared" si="0"/>
        <v>0.17462429875926458</v>
      </c>
      <c r="O4" s="66">
        <f t="shared" si="0"/>
        <v>0.14641194413228448</v>
      </c>
      <c r="P4" s="66">
        <f t="shared" si="0"/>
        <v>0.10883206730518521</v>
      </c>
    </row>
    <row r="5" spans="1:16" ht="15" customHeight="1">
      <c r="A5" s="39" t="s">
        <v>9</v>
      </c>
      <c r="B5" s="39"/>
      <c r="C5" s="40">
        <f>'3-35,3-36'!C11</f>
        <v>12324</v>
      </c>
      <c r="D5" s="40">
        <f>'3-35,3-36'!D11</f>
        <v>13030</v>
      </c>
      <c r="E5" s="40">
        <f>'3-35,3-36'!E11</f>
        <v>15947</v>
      </c>
      <c r="F5" s="40">
        <f>'3-35,3-36'!F11</f>
        <v>17058</v>
      </c>
      <c r="G5" s="40">
        <f>'3-35,3-36'!G11</f>
        <v>15504</v>
      </c>
      <c r="H5" s="40">
        <v>12522</v>
      </c>
      <c r="J5" s="37" t="s">
        <v>27</v>
      </c>
      <c r="K5" s="56">
        <f>C4/C7</f>
        <v>1.9406015392605884</v>
      </c>
      <c r="L5" s="56">
        <f t="shared" ref="L5:O5" si="1">D4/D7</f>
        <v>2.0513809319036191</v>
      </c>
      <c r="M5" s="56">
        <f t="shared" si="1"/>
        <v>2.0743567352895438</v>
      </c>
      <c r="N5" s="56">
        <f t="shared" si="1"/>
        <v>1.9239548968437639</v>
      </c>
      <c r="O5" s="56">
        <f t="shared" si="1"/>
        <v>1.7986224936092876</v>
      </c>
      <c r="P5" s="56">
        <f>H4/H7</f>
        <v>1.8429921512093546</v>
      </c>
    </row>
    <row r="6" spans="1:16" ht="15" customHeight="1">
      <c r="A6" s="39" t="s">
        <v>24</v>
      </c>
      <c r="B6" s="40">
        <v>29160</v>
      </c>
      <c r="C6" s="40">
        <v>34377</v>
      </c>
      <c r="D6" s="40">
        <v>37712</v>
      </c>
      <c r="E6" s="40">
        <v>45885</v>
      </c>
      <c r="F6" s="40">
        <v>55660</v>
      </c>
      <c r="G6" s="40">
        <v>62089</v>
      </c>
      <c r="H6" s="40">
        <v>62771</v>
      </c>
      <c r="J6" s="42" t="s">
        <v>23</v>
      </c>
      <c r="K6" s="67">
        <f>C5/C7</f>
        <v>0.38793144152226261</v>
      </c>
      <c r="L6" s="67">
        <f t="shared" ref="L6:O6" si="2">D5/D7</f>
        <v>0.36149759325278474</v>
      </c>
      <c r="M6" s="67">
        <f t="shared" si="2"/>
        <v>0.38152086797373114</v>
      </c>
      <c r="N6" s="67">
        <f t="shared" si="2"/>
        <v>0.33596927470579546</v>
      </c>
      <c r="O6" s="67">
        <f t="shared" si="2"/>
        <v>0.26333981604939322</v>
      </c>
      <c r="P6" s="67">
        <f>H5/H7</f>
        <v>0.20057664584334456</v>
      </c>
    </row>
    <row r="7" spans="1:16" ht="15" customHeight="1">
      <c r="A7" s="44" t="s">
        <v>25</v>
      </c>
      <c r="B7" s="45"/>
      <c r="C7" s="45">
        <f>(B6+C6)/2</f>
        <v>31768.5</v>
      </c>
      <c r="D7" s="45">
        <f t="shared" ref="D7:H7" si="3">(C6+D6)/2</f>
        <v>36044.5</v>
      </c>
      <c r="E7" s="45">
        <f t="shared" si="3"/>
        <v>41798.5</v>
      </c>
      <c r="F7" s="45">
        <f t="shared" si="3"/>
        <v>50772.5</v>
      </c>
      <c r="G7" s="45">
        <f t="shared" si="3"/>
        <v>58874.5</v>
      </c>
      <c r="H7" s="45">
        <f t="shared" si="3"/>
        <v>62430</v>
      </c>
      <c r="K7" s="7"/>
      <c r="L7" s="7"/>
      <c r="M7" s="7"/>
      <c r="N7" s="7"/>
      <c r="O7" s="7"/>
      <c r="P7" s="7"/>
    </row>
    <row r="8" spans="1:16" ht="15" customHeight="1"/>
    <row r="9" spans="1:16" ht="15" customHeight="1">
      <c r="B9" s="8"/>
      <c r="C9" s="8"/>
      <c r="D9" s="8"/>
      <c r="E9" s="8"/>
      <c r="F9" s="8"/>
      <c r="G9" s="8"/>
      <c r="H9" s="18"/>
      <c r="K9" s="94"/>
      <c r="L9" s="94"/>
      <c r="M9" s="94"/>
      <c r="N9" s="94"/>
      <c r="O9" s="94"/>
    </row>
    <row r="10" spans="1:16" ht="15" customHeight="1">
      <c r="A10" s="3"/>
      <c r="B10" s="3"/>
      <c r="C10" s="3"/>
      <c r="D10" s="3"/>
      <c r="E10" s="3"/>
      <c r="F10" s="3"/>
      <c r="G10" s="3"/>
      <c r="H10" s="18"/>
      <c r="J10" s="3"/>
      <c r="K10" s="3"/>
      <c r="L10" s="3"/>
      <c r="M10" s="3"/>
      <c r="N10" s="3"/>
      <c r="O10" s="3"/>
    </row>
    <row r="11" spans="1:16" ht="15" customHeight="1">
      <c r="C11" s="4"/>
      <c r="D11" s="4"/>
      <c r="E11" s="4"/>
      <c r="F11" s="4"/>
      <c r="G11" s="4"/>
      <c r="H11" s="4"/>
      <c r="K11" s="7"/>
      <c r="L11" s="7"/>
      <c r="M11" s="7"/>
      <c r="N11" s="7"/>
      <c r="O11" s="7"/>
    </row>
    <row r="12" spans="1:16" ht="15" customHeight="1">
      <c r="C12" s="4"/>
      <c r="D12" s="4"/>
      <c r="E12" s="4"/>
      <c r="F12" s="4"/>
      <c r="G12" s="4"/>
      <c r="H12" s="4"/>
      <c r="K12" s="5"/>
      <c r="L12" s="5"/>
      <c r="M12" s="5"/>
      <c r="N12" s="5"/>
      <c r="O12" s="5"/>
    </row>
    <row r="13" spans="1:16" ht="15" customHeight="1">
      <c r="B13" s="4"/>
      <c r="C13" s="4"/>
      <c r="D13" s="4"/>
      <c r="E13" s="4"/>
      <c r="F13" s="4"/>
      <c r="G13" s="4"/>
      <c r="H13" s="4"/>
      <c r="K13" s="7"/>
      <c r="L13" s="7"/>
      <c r="M13" s="7"/>
      <c r="N13" s="7"/>
      <c r="O13" s="7"/>
    </row>
    <row r="14" spans="1:16" ht="15" customHeight="1">
      <c r="B14" s="4"/>
      <c r="C14" s="4"/>
      <c r="D14" s="4"/>
      <c r="E14" s="4"/>
      <c r="F14" s="4"/>
      <c r="G14" s="4"/>
      <c r="H14" s="4"/>
    </row>
    <row r="15" spans="1:16" ht="15" customHeight="1"/>
    <row r="16" spans="1: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</sheetData>
  <mergeCells count="3">
    <mergeCell ref="K9:O9"/>
    <mergeCell ref="B2:H2"/>
    <mergeCell ref="K2:P2"/>
  </mergeCells>
  <phoneticPr fontId="4"/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8"/>
  <sheetViews>
    <sheetView showGridLines="0" workbookViewId="0">
      <selection activeCell="C1" sqref="C1"/>
    </sheetView>
  </sheetViews>
  <sheetFormatPr defaultRowHeight="12.75"/>
  <cols>
    <col min="1" max="1" width="3.42578125" style="2" customWidth="1"/>
    <col min="2" max="2" width="14.28515625" style="2" customWidth="1"/>
    <col min="3" max="9" width="9.140625" style="2"/>
    <col min="10" max="10" width="17.5703125" style="2" bestFit="1" customWidth="1"/>
    <col min="11" max="11" width="9.140625" style="2" customWidth="1"/>
    <col min="12" max="16384" width="9.140625" style="2"/>
  </cols>
  <sheetData>
    <row r="1" spans="1:8" ht="15" customHeight="1">
      <c r="H1" s="84" t="s">
        <v>56</v>
      </c>
    </row>
    <row r="2" spans="1:8" ht="15" customHeight="1">
      <c r="A2" s="27"/>
      <c r="B2" s="60"/>
      <c r="C2" s="90" t="s">
        <v>62</v>
      </c>
      <c r="D2" s="87"/>
      <c r="E2" s="87"/>
      <c r="F2" s="87"/>
      <c r="G2" s="87"/>
      <c r="H2" s="91"/>
    </row>
    <row r="3" spans="1:8" s="3" customFormat="1" ht="15" customHeight="1" thickBot="1">
      <c r="A3" s="31"/>
      <c r="B3" s="61"/>
      <c r="C3" s="9" t="s">
        <v>39</v>
      </c>
      <c r="D3" s="9" t="s">
        <v>40</v>
      </c>
      <c r="E3" s="9" t="s">
        <v>41</v>
      </c>
      <c r="F3" s="9" t="s">
        <v>42</v>
      </c>
      <c r="G3" s="9" t="s">
        <v>43</v>
      </c>
      <c r="H3" s="9" t="s">
        <v>53</v>
      </c>
    </row>
    <row r="4" spans="1:8" ht="15" customHeight="1" thickTop="1">
      <c r="A4" s="33" t="s">
        <v>6</v>
      </c>
      <c r="B4" s="72"/>
      <c r="C4" s="36">
        <v>61650</v>
      </c>
      <c r="D4" s="36">
        <v>73941</v>
      </c>
      <c r="E4" s="36">
        <v>86705</v>
      </c>
      <c r="F4" s="36">
        <v>97684</v>
      </c>
      <c r="G4" s="36">
        <v>105893</v>
      </c>
      <c r="H4" s="36">
        <v>115058</v>
      </c>
    </row>
    <row r="5" spans="1:8" ht="15" customHeight="1">
      <c r="A5" s="37" t="s">
        <v>7</v>
      </c>
      <c r="B5" s="73"/>
      <c r="C5" s="40">
        <v>24483</v>
      </c>
      <c r="D5" s="40">
        <v>29244</v>
      </c>
      <c r="E5" s="40">
        <v>34231</v>
      </c>
      <c r="F5" s="40">
        <v>38570</v>
      </c>
      <c r="G5" s="40">
        <v>42533</v>
      </c>
      <c r="H5" s="40">
        <v>47510</v>
      </c>
    </row>
    <row r="6" spans="1:8" ht="15" customHeight="1">
      <c r="A6" s="41" t="s">
        <v>50</v>
      </c>
      <c r="B6" s="73"/>
      <c r="C6" s="40">
        <f>C4-C5</f>
        <v>37167</v>
      </c>
      <c r="D6" s="40">
        <f t="shared" ref="D6:H6" si="0">D4-D5</f>
        <v>44697</v>
      </c>
      <c r="E6" s="40">
        <f t="shared" si="0"/>
        <v>52474</v>
      </c>
      <c r="F6" s="40">
        <f t="shared" si="0"/>
        <v>59114</v>
      </c>
      <c r="G6" s="40">
        <f t="shared" si="0"/>
        <v>63360</v>
      </c>
      <c r="H6" s="40">
        <f t="shared" si="0"/>
        <v>67548</v>
      </c>
    </row>
    <row r="7" spans="1:8" ht="15" customHeight="1">
      <c r="A7" s="41" t="s">
        <v>54</v>
      </c>
      <c r="B7" s="73"/>
      <c r="C7" s="40">
        <f>SUM(C8:C10)</f>
        <v>7753</v>
      </c>
      <c r="D7" s="40">
        <f t="shared" ref="D7:H7" si="1">SUM(D8:D10)</f>
        <v>10070</v>
      </c>
      <c r="E7" s="40">
        <f t="shared" si="1"/>
        <v>11543</v>
      </c>
      <c r="F7" s="40">
        <f t="shared" si="1"/>
        <v>13589</v>
      </c>
      <c r="G7" s="40">
        <f t="shared" si="1"/>
        <v>15353</v>
      </c>
      <c r="H7" s="40">
        <f t="shared" si="1"/>
        <v>17678</v>
      </c>
    </row>
    <row r="8" spans="1:8" ht="15" customHeight="1">
      <c r="A8" s="41"/>
      <c r="B8" s="70" t="s">
        <v>44</v>
      </c>
      <c r="C8" s="75">
        <v>6011</v>
      </c>
      <c r="D8" s="75">
        <v>7899</v>
      </c>
      <c r="E8" s="75">
        <v>9046</v>
      </c>
      <c r="F8" s="75">
        <v>10152</v>
      </c>
      <c r="G8" s="75">
        <v>12125</v>
      </c>
      <c r="H8" s="75">
        <v>14301</v>
      </c>
    </row>
    <row r="9" spans="1:8" ht="15" customHeight="1">
      <c r="A9" s="41"/>
      <c r="B9" s="73" t="s">
        <v>16</v>
      </c>
      <c r="C9" s="75">
        <v>657</v>
      </c>
      <c r="D9" s="75">
        <v>789</v>
      </c>
      <c r="E9" s="75">
        <v>880</v>
      </c>
      <c r="F9" s="75">
        <v>1587</v>
      </c>
      <c r="G9" s="75">
        <v>1230</v>
      </c>
      <c r="H9" s="75">
        <v>1033</v>
      </c>
    </row>
    <row r="10" spans="1:8" ht="15" customHeight="1">
      <c r="A10" s="41"/>
      <c r="B10" s="70" t="s">
        <v>5</v>
      </c>
      <c r="C10" s="75">
        <v>1085</v>
      </c>
      <c r="D10" s="75">
        <v>1382</v>
      </c>
      <c r="E10" s="75">
        <v>1617</v>
      </c>
      <c r="F10" s="75">
        <v>1850</v>
      </c>
      <c r="G10" s="75">
        <v>1998</v>
      </c>
      <c r="H10" s="75">
        <v>2344</v>
      </c>
    </row>
    <row r="11" spans="1:8" ht="15" customHeight="1">
      <c r="A11" s="37" t="s">
        <v>9</v>
      </c>
      <c r="B11" s="73"/>
      <c r="C11" s="40">
        <v>12324</v>
      </c>
      <c r="D11" s="40">
        <v>13030</v>
      </c>
      <c r="E11" s="40">
        <v>15947</v>
      </c>
      <c r="F11" s="40">
        <v>17058</v>
      </c>
      <c r="G11" s="40">
        <v>15504</v>
      </c>
      <c r="H11" s="40">
        <v>12522</v>
      </c>
    </row>
    <row r="12" spans="1:8" ht="15" customHeight="1">
      <c r="A12" s="37" t="s">
        <v>10</v>
      </c>
      <c r="B12" s="73"/>
      <c r="C12" s="40">
        <v>1072</v>
      </c>
      <c r="D12" s="40">
        <v>1388</v>
      </c>
      <c r="E12" s="40">
        <v>1577</v>
      </c>
      <c r="F12" s="40">
        <v>1770</v>
      </c>
      <c r="G12" s="40">
        <v>2099</v>
      </c>
      <c r="H12" s="40">
        <v>2507</v>
      </c>
    </row>
    <row r="13" spans="1:8" ht="15" customHeight="1">
      <c r="A13" s="37" t="s">
        <v>11</v>
      </c>
      <c r="B13" s="73"/>
      <c r="C13" s="40">
        <v>1622</v>
      </c>
      <c r="D13" s="40">
        <v>1986</v>
      </c>
      <c r="E13" s="40">
        <v>2172</v>
      </c>
      <c r="F13" s="40">
        <v>2570</v>
      </c>
      <c r="G13" s="40">
        <v>3022</v>
      </c>
      <c r="H13" s="40">
        <v>3492</v>
      </c>
    </row>
    <row r="14" spans="1:8" ht="15" customHeight="1">
      <c r="A14" s="42" t="s">
        <v>34</v>
      </c>
      <c r="B14" s="74"/>
      <c r="C14" s="45"/>
      <c r="D14" s="45">
        <f t="shared" ref="D14:F14" si="2">(C12+D12)/2+((C13+D13)/2)*0.5</f>
        <v>2132</v>
      </c>
      <c r="E14" s="45">
        <f t="shared" si="2"/>
        <v>2522</v>
      </c>
      <c r="F14" s="45">
        <f t="shared" si="2"/>
        <v>2859</v>
      </c>
      <c r="G14" s="45">
        <f>(F12+G12)/2+((F13+G13)/2)*0.5</f>
        <v>3332.5</v>
      </c>
      <c r="H14" s="45">
        <f>(G12+H12)/2+((G13+H13)/2)*0.5</f>
        <v>3931.5</v>
      </c>
    </row>
    <row r="15" spans="1:8" ht="15" customHeight="1">
      <c r="A15" s="2" t="s">
        <v>55</v>
      </c>
      <c r="C15" s="4"/>
      <c r="D15" s="4"/>
      <c r="E15" s="4"/>
      <c r="F15" s="4"/>
      <c r="G15" s="4"/>
      <c r="H15" s="4"/>
    </row>
    <row r="16" spans="1:8" ht="15" customHeight="1">
      <c r="A16" s="2" t="s">
        <v>35</v>
      </c>
      <c r="C16" s="4"/>
      <c r="D16" s="4"/>
      <c r="E16" s="4"/>
      <c r="F16" s="4"/>
      <c r="G16" s="4"/>
      <c r="H16" s="4"/>
    </row>
    <row r="17" spans="1:15" ht="15" customHeight="1"/>
    <row r="18" spans="1:15" ht="15" customHeight="1">
      <c r="B18" s="1"/>
      <c r="C18" s="8"/>
      <c r="D18" s="8"/>
      <c r="E18" s="8"/>
      <c r="F18" s="8"/>
      <c r="G18" s="8"/>
      <c r="H18" s="84" t="s">
        <v>57</v>
      </c>
      <c r="K18" s="94"/>
      <c r="L18" s="94"/>
      <c r="M18" s="94"/>
      <c r="N18" s="94"/>
      <c r="O18" s="94"/>
    </row>
    <row r="19" spans="1:15" ht="15" customHeight="1">
      <c r="A19" s="3"/>
      <c r="B19" s="27"/>
      <c r="C19" s="60"/>
      <c r="D19" s="90" t="s">
        <v>68</v>
      </c>
      <c r="E19" s="87"/>
      <c r="F19" s="87"/>
      <c r="G19" s="87"/>
      <c r="H19" s="91"/>
      <c r="K19" s="3"/>
      <c r="L19" s="3"/>
      <c r="M19" s="3"/>
      <c r="N19" s="3"/>
      <c r="O19" s="3"/>
    </row>
    <row r="20" spans="1:15" ht="15" customHeight="1" thickBot="1">
      <c r="B20" s="47"/>
      <c r="C20" s="61"/>
      <c r="D20" s="9" t="s">
        <v>40</v>
      </c>
      <c r="E20" s="9" t="s">
        <v>41</v>
      </c>
      <c r="F20" s="9" t="s">
        <v>42</v>
      </c>
      <c r="G20" s="9" t="s">
        <v>43</v>
      </c>
      <c r="H20" s="9" t="s">
        <v>53</v>
      </c>
      <c r="J20" s="1"/>
      <c r="K20" s="4"/>
      <c r="L20" s="4"/>
      <c r="M20" s="4"/>
      <c r="N20" s="4"/>
      <c r="O20" s="4"/>
    </row>
    <row r="21" spans="1:15" ht="15" customHeight="1" thickTop="1">
      <c r="B21" s="76" t="s">
        <v>20</v>
      </c>
      <c r="C21" s="77"/>
      <c r="D21" s="62">
        <f>D4/D14*1000</f>
        <v>34681.519699812387</v>
      </c>
      <c r="E21" s="62">
        <f>E4/E14*1000</f>
        <v>34379.460745440127</v>
      </c>
      <c r="F21" s="62">
        <f>F4/F14*1000</f>
        <v>34167.191325638334</v>
      </c>
      <c r="G21" s="62">
        <f>G4/G14*1000</f>
        <v>31775.843960990249</v>
      </c>
      <c r="H21" s="62">
        <f>H4/H14*1000</f>
        <v>29265.674678875748</v>
      </c>
      <c r="J21" s="1"/>
      <c r="K21" s="4"/>
      <c r="L21" s="4"/>
      <c r="M21" s="4"/>
      <c r="N21" s="4"/>
      <c r="O21" s="4"/>
    </row>
    <row r="22" spans="1:15" ht="15" customHeight="1">
      <c r="B22" s="41" t="s">
        <v>51</v>
      </c>
      <c r="C22" s="64"/>
      <c r="D22" s="40">
        <f>D6/D14*1000</f>
        <v>20964.821763602253</v>
      </c>
      <c r="E22" s="40">
        <f>E6/E14*1000</f>
        <v>20806.50277557494</v>
      </c>
      <c r="F22" s="40">
        <f>F6/F14*1000</f>
        <v>20676.46030080448</v>
      </c>
      <c r="G22" s="40">
        <f>G6/G14*1000</f>
        <v>19012.753188297076</v>
      </c>
      <c r="H22" s="40">
        <f>H6/H14*1000</f>
        <v>17181.228538725678</v>
      </c>
      <c r="J22" s="1"/>
      <c r="K22" s="4"/>
      <c r="L22" s="4"/>
      <c r="M22" s="4"/>
      <c r="N22" s="4"/>
      <c r="O22" s="4"/>
    </row>
    <row r="23" spans="1:15" ht="15" customHeight="1">
      <c r="B23" s="41" t="s">
        <v>21</v>
      </c>
      <c r="C23" s="64"/>
      <c r="D23" s="40">
        <f>D7/D14*1000</f>
        <v>4723.264540337711</v>
      </c>
      <c r="E23" s="40">
        <f>E7/E14*1000</f>
        <v>4576.9230769230762</v>
      </c>
      <c r="F23" s="40">
        <f>F7/F14*1000</f>
        <v>4753.0605106680659</v>
      </c>
      <c r="G23" s="40">
        <f>G7/G14*1000</f>
        <v>4607.051762940735</v>
      </c>
      <c r="H23" s="40">
        <f>H7/H14*1000</f>
        <v>4496.5026071473994</v>
      </c>
      <c r="J23" s="1"/>
      <c r="K23" s="4"/>
      <c r="L23" s="4"/>
      <c r="M23" s="4"/>
      <c r="N23" s="4"/>
      <c r="O23" s="4"/>
    </row>
    <row r="24" spans="1:15" ht="15" customHeight="1">
      <c r="B24" s="51" t="s">
        <v>22</v>
      </c>
      <c r="C24" s="65"/>
      <c r="D24" s="45">
        <f>D11/D14*1000</f>
        <v>6111.632270168855</v>
      </c>
      <c r="E24" s="45">
        <f>E11/E14*1000</f>
        <v>6323.1562252180802</v>
      </c>
      <c r="F24" s="45">
        <f>F11/F14*1000</f>
        <v>5966.4218258132214</v>
      </c>
      <c r="G24" s="45">
        <f>G11/G14*1000</f>
        <v>4652.3630907726938</v>
      </c>
      <c r="H24" s="45">
        <f>H11/H14*1000</f>
        <v>3185.0438763830598</v>
      </c>
    </row>
    <row r="25" spans="1:15" ht="15" customHeight="1">
      <c r="K25" s="3"/>
      <c r="L25" s="3"/>
      <c r="M25" s="3"/>
      <c r="N25" s="3"/>
      <c r="O25" s="3"/>
    </row>
    <row r="26" spans="1:15" ht="15" customHeight="1">
      <c r="B26" s="27"/>
      <c r="C26" s="60"/>
      <c r="D26" s="90" t="s">
        <v>68</v>
      </c>
      <c r="E26" s="87"/>
      <c r="F26" s="87"/>
      <c r="G26" s="87"/>
      <c r="H26" s="91"/>
      <c r="J26" s="1"/>
      <c r="K26" s="6"/>
      <c r="L26" s="6"/>
      <c r="M26" s="6"/>
      <c r="N26" s="6"/>
      <c r="O26" s="6"/>
    </row>
    <row r="27" spans="1:15" ht="15" customHeight="1" thickBot="1">
      <c r="B27" s="31"/>
      <c r="C27" s="61"/>
      <c r="D27" s="9" t="s">
        <v>40</v>
      </c>
      <c r="E27" s="9" t="s">
        <v>41</v>
      </c>
      <c r="F27" s="9" t="s">
        <v>42</v>
      </c>
      <c r="G27" s="9" t="s">
        <v>43</v>
      </c>
      <c r="H27" s="9" t="s">
        <v>53</v>
      </c>
      <c r="J27" s="1"/>
      <c r="K27" s="6"/>
      <c r="L27" s="6"/>
      <c r="M27" s="6"/>
      <c r="N27" s="6"/>
      <c r="O27" s="6"/>
    </row>
    <row r="28" spans="1:15" ht="15" customHeight="1" thickTop="1">
      <c r="B28" s="48" t="s">
        <v>20</v>
      </c>
      <c r="C28" s="78"/>
      <c r="D28" s="79">
        <f t="shared" ref="D28:H31" si="3">D21/$D21</f>
        <v>1</v>
      </c>
      <c r="E28" s="79">
        <f t="shared" si="3"/>
        <v>0.99129049254511492</v>
      </c>
      <c r="F28" s="79">
        <f t="shared" si="3"/>
        <v>0.9851699585650846</v>
      </c>
      <c r="G28" s="79">
        <f t="shared" si="3"/>
        <v>0.91621832710987416</v>
      </c>
      <c r="H28" s="79">
        <f t="shared" si="3"/>
        <v>0.84384060826014107</v>
      </c>
      <c r="J28" s="1"/>
      <c r="K28" s="6"/>
      <c r="L28" s="6"/>
      <c r="M28" s="6"/>
      <c r="N28" s="6"/>
      <c r="O28" s="6"/>
    </row>
    <row r="29" spans="1:15" ht="15" customHeight="1">
      <c r="B29" s="41" t="s">
        <v>51</v>
      </c>
      <c r="C29" s="80"/>
      <c r="D29" s="81">
        <f t="shared" si="3"/>
        <v>1</v>
      </c>
      <c r="E29" s="81">
        <f t="shared" si="3"/>
        <v>0.99244835039322032</v>
      </c>
      <c r="F29" s="81">
        <f t="shared" si="3"/>
        <v>0.98624546079860276</v>
      </c>
      <c r="G29" s="81">
        <f t="shared" si="3"/>
        <v>0.90688837723895033</v>
      </c>
      <c r="H29" s="81">
        <f t="shared" si="3"/>
        <v>0.81952657325017664</v>
      </c>
      <c r="J29" s="1"/>
      <c r="K29" s="6"/>
      <c r="L29" s="6"/>
      <c r="M29" s="6"/>
      <c r="N29" s="6"/>
      <c r="O29" s="6"/>
    </row>
    <row r="30" spans="1:15" ht="15" customHeight="1">
      <c r="B30" s="41" t="s">
        <v>21</v>
      </c>
      <c r="C30" s="80"/>
      <c r="D30" s="81">
        <f t="shared" si="3"/>
        <v>1</v>
      </c>
      <c r="E30" s="81">
        <f t="shared" si="3"/>
        <v>0.96901688182720935</v>
      </c>
      <c r="F30" s="81">
        <f t="shared" si="3"/>
        <v>1.006308342477092</v>
      </c>
      <c r="G30" s="81">
        <f t="shared" si="3"/>
        <v>0.97539566619559559</v>
      </c>
      <c r="H30" s="81">
        <f t="shared" si="3"/>
        <v>0.95199042288364011</v>
      </c>
    </row>
    <row r="31" spans="1:15" ht="15" customHeight="1">
      <c r="B31" s="51" t="s">
        <v>22</v>
      </c>
      <c r="C31" s="82"/>
      <c r="D31" s="83">
        <f t="shared" si="3"/>
        <v>1</v>
      </c>
      <c r="E31" s="83">
        <f t="shared" si="3"/>
        <v>1.0346100592605485</v>
      </c>
      <c r="F31" s="83">
        <f t="shared" si="3"/>
        <v>0.97624031716299231</v>
      </c>
      <c r="G31" s="83">
        <f t="shared" si="3"/>
        <v>0.76123086028606168</v>
      </c>
      <c r="H31" s="83">
        <f t="shared" si="3"/>
        <v>0.52114455444732799</v>
      </c>
    </row>
    <row r="32" spans="1:1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</sheetData>
  <mergeCells count="4">
    <mergeCell ref="D19:H19"/>
    <mergeCell ref="D26:H26"/>
    <mergeCell ref="K18:O18"/>
    <mergeCell ref="C2:H2"/>
  </mergeCells>
  <phoneticPr fontId="4"/>
  <pageMargins left="0.7" right="0.7" top="0.75" bottom="0.75" header="0.3" footer="0.3"/>
  <pageSetup paperSize="9" orientation="portrait" horizontalDpi="0" verticalDpi="0" r:id="rId1"/>
  <ignoredErrors>
    <ignoredError sqref="C7:H7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0"/>
  <sheetViews>
    <sheetView topLeftCell="A271" workbookViewId="0">
      <selection activeCell="D300" sqref="D300"/>
    </sheetView>
  </sheetViews>
  <sheetFormatPr defaultRowHeight="11.25"/>
  <cols>
    <col min="1" max="1" width="14.140625" style="11" bestFit="1" customWidth="1"/>
    <col min="2" max="2" width="15.42578125" style="11" customWidth="1"/>
    <col min="3" max="3" width="14.140625" style="11" bestFit="1" customWidth="1"/>
    <col min="4" max="4" width="15.140625" style="11" bestFit="1" customWidth="1"/>
    <col min="5" max="5" width="14.140625" style="11" bestFit="1" customWidth="1"/>
    <col min="6" max="7" width="16.7109375" style="11" customWidth="1"/>
    <col min="8" max="8" width="14.140625" style="11" bestFit="1" customWidth="1"/>
    <col min="9" max="13" width="9.140625" style="11"/>
    <col min="14" max="14" width="20.28515625" style="11" bestFit="1" customWidth="1"/>
    <col min="15" max="16384" width="9.140625" style="11"/>
  </cols>
  <sheetData>
    <row r="1" spans="1:15" ht="21">
      <c r="A1" s="86" t="s">
        <v>58</v>
      </c>
      <c r="B1" s="10" t="s">
        <v>45</v>
      </c>
      <c r="C1" s="86" t="s">
        <v>58</v>
      </c>
      <c r="D1" s="10" t="s">
        <v>46</v>
      </c>
      <c r="E1" s="86" t="s">
        <v>58</v>
      </c>
      <c r="F1" s="11" t="s">
        <v>47</v>
      </c>
      <c r="I1" s="10" t="s">
        <v>45</v>
      </c>
      <c r="J1" s="10" t="s">
        <v>46</v>
      </c>
      <c r="K1" s="11" t="s">
        <v>47</v>
      </c>
      <c r="L1" s="17" t="s">
        <v>48</v>
      </c>
      <c r="N1" s="86" t="s">
        <v>58</v>
      </c>
      <c r="O1" s="17" t="s">
        <v>48</v>
      </c>
    </row>
    <row r="2" spans="1:15">
      <c r="A2" s="12">
        <v>39454</v>
      </c>
      <c r="B2" s="14">
        <v>807</v>
      </c>
      <c r="C2" s="12">
        <v>39454</v>
      </c>
      <c r="D2" s="13">
        <v>7650</v>
      </c>
      <c r="E2" s="12">
        <v>39454</v>
      </c>
      <c r="F2" s="13">
        <v>4740</v>
      </c>
      <c r="G2" s="13"/>
      <c r="H2" s="12">
        <v>39454</v>
      </c>
      <c r="I2" s="15">
        <f>B2/B$2</f>
        <v>1</v>
      </c>
      <c r="J2" s="15">
        <f>D2/D$2</f>
        <v>1</v>
      </c>
      <c r="K2" s="15">
        <f>F2/F$2</f>
        <v>1</v>
      </c>
      <c r="L2" s="15">
        <f>O2/O$2</f>
        <v>1</v>
      </c>
      <c r="N2" s="12">
        <v>39454</v>
      </c>
      <c r="O2" s="16">
        <v>1377.579956</v>
      </c>
    </row>
    <row r="3" spans="1:15">
      <c r="A3" s="12">
        <v>39461</v>
      </c>
      <c r="B3" s="14">
        <v>837</v>
      </c>
      <c r="C3" s="12">
        <v>39461</v>
      </c>
      <c r="D3" s="13">
        <v>8340</v>
      </c>
      <c r="E3" s="12">
        <v>39461</v>
      </c>
      <c r="F3" s="13">
        <v>4970</v>
      </c>
      <c r="G3" s="13"/>
      <c r="H3" s="12">
        <v>39461</v>
      </c>
      <c r="I3" s="15">
        <f t="shared" ref="I3:I66" si="0">B3/B$2</f>
        <v>1.037174721189591</v>
      </c>
      <c r="J3" s="15">
        <f t="shared" ref="J3:J66" si="1">D3/D$2</f>
        <v>1.0901960784313725</v>
      </c>
      <c r="K3" s="15">
        <f t="shared" ref="K3:K66" si="2">F3/F$2</f>
        <v>1.0485232067510548</v>
      </c>
      <c r="L3" s="15">
        <f t="shared" ref="L3:L66" si="3">O3/O$2</f>
        <v>0.97380917467414141</v>
      </c>
      <c r="N3" s="12">
        <v>39461</v>
      </c>
      <c r="O3" s="16">
        <v>1341.5</v>
      </c>
    </row>
    <row r="4" spans="1:15">
      <c r="A4" s="12">
        <v>39468</v>
      </c>
      <c r="B4" s="14">
        <v>820</v>
      </c>
      <c r="C4" s="12">
        <v>39468</v>
      </c>
      <c r="D4" s="13">
        <v>8200</v>
      </c>
      <c r="E4" s="12">
        <v>39468</v>
      </c>
      <c r="F4" s="13">
        <v>5140</v>
      </c>
      <c r="G4" s="13"/>
      <c r="H4" s="12">
        <v>39468</v>
      </c>
      <c r="I4" s="15">
        <f t="shared" si="0"/>
        <v>1.0161090458488229</v>
      </c>
      <c r="J4" s="15">
        <f t="shared" si="1"/>
        <v>1.0718954248366013</v>
      </c>
      <c r="K4" s="15">
        <f t="shared" si="2"/>
        <v>1.0843881856540085</v>
      </c>
      <c r="L4" s="15">
        <f t="shared" si="3"/>
        <v>0.97618291710974914</v>
      </c>
      <c r="N4" s="12">
        <v>39468</v>
      </c>
      <c r="O4" s="16">
        <v>1344.7700199999999</v>
      </c>
    </row>
    <row r="5" spans="1:15">
      <c r="A5" s="12">
        <v>39475</v>
      </c>
      <c r="B5" s="14">
        <v>803</v>
      </c>
      <c r="C5" s="12">
        <v>39475</v>
      </c>
      <c r="D5" s="13">
        <v>7500</v>
      </c>
      <c r="E5" s="12">
        <v>39475</v>
      </c>
      <c r="F5" s="13">
        <v>4430</v>
      </c>
      <c r="G5" s="13"/>
      <c r="H5" s="12">
        <v>39475</v>
      </c>
      <c r="I5" s="15">
        <f t="shared" si="0"/>
        <v>0.99504337050805447</v>
      </c>
      <c r="J5" s="15">
        <f t="shared" si="1"/>
        <v>0.98039215686274506</v>
      </c>
      <c r="K5" s="15">
        <f t="shared" si="2"/>
        <v>0.93459915611814348</v>
      </c>
      <c r="L5" s="15">
        <f t="shared" si="3"/>
        <v>0.97044093823908684</v>
      </c>
      <c r="N5" s="12">
        <v>39475</v>
      </c>
      <c r="O5" s="16">
        <v>1336.8599850000001</v>
      </c>
    </row>
    <row r="6" spans="1:15">
      <c r="A6" s="12">
        <v>39482</v>
      </c>
      <c r="B6" s="14">
        <v>742</v>
      </c>
      <c r="C6" s="12">
        <v>39482</v>
      </c>
      <c r="D6" s="13">
        <v>7810</v>
      </c>
      <c r="E6" s="12">
        <v>39482</v>
      </c>
      <c r="F6" s="13">
        <v>4110</v>
      </c>
      <c r="G6" s="13"/>
      <c r="H6" s="12">
        <v>39482</v>
      </c>
      <c r="I6" s="15">
        <f t="shared" si="0"/>
        <v>0.919454770755886</v>
      </c>
      <c r="J6" s="15">
        <f t="shared" si="1"/>
        <v>1.0209150326797385</v>
      </c>
      <c r="K6" s="15">
        <f t="shared" si="2"/>
        <v>0.86708860759493667</v>
      </c>
      <c r="L6" s="15">
        <f t="shared" si="3"/>
        <v>0.93434868110116431</v>
      </c>
      <c r="N6" s="12">
        <v>39482</v>
      </c>
      <c r="O6" s="16">
        <v>1287.1400149999999</v>
      </c>
    </row>
    <row r="7" spans="1:15">
      <c r="A7" s="12">
        <v>39489</v>
      </c>
      <c r="B7" s="14">
        <v>779</v>
      </c>
      <c r="C7" s="12">
        <v>39489</v>
      </c>
      <c r="D7" s="13">
        <v>7920</v>
      </c>
      <c r="E7" s="12">
        <v>39489</v>
      </c>
      <c r="F7" s="13">
        <v>4210</v>
      </c>
      <c r="G7" s="13"/>
      <c r="H7" s="12">
        <v>39489</v>
      </c>
      <c r="I7" s="15">
        <f t="shared" si="0"/>
        <v>0.96530359355638162</v>
      </c>
      <c r="J7" s="15">
        <f t="shared" si="1"/>
        <v>1.0352941176470589</v>
      </c>
      <c r="K7" s="15">
        <f t="shared" si="2"/>
        <v>0.88818565400843885</v>
      </c>
      <c r="L7" s="15">
        <f t="shared" si="3"/>
        <v>0.96901091598054578</v>
      </c>
      <c r="N7" s="12">
        <v>39489</v>
      </c>
      <c r="O7" s="16">
        <v>1334.8900149999999</v>
      </c>
    </row>
    <row r="8" spans="1:15">
      <c r="A8" s="12">
        <v>39496</v>
      </c>
      <c r="B8" s="14">
        <v>803</v>
      </c>
      <c r="C8" s="12">
        <v>39496</v>
      </c>
      <c r="D8" s="13">
        <v>7720</v>
      </c>
      <c r="E8" s="12">
        <v>39496</v>
      </c>
      <c r="F8" s="13">
        <v>4170</v>
      </c>
      <c r="G8" s="13"/>
      <c r="H8" s="12">
        <v>39496</v>
      </c>
      <c r="I8" s="15">
        <f t="shared" si="0"/>
        <v>0.99504337050805447</v>
      </c>
      <c r="J8" s="15">
        <f t="shared" si="1"/>
        <v>1.0091503267973856</v>
      </c>
      <c r="K8" s="15">
        <f t="shared" si="2"/>
        <v>0.879746835443038</v>
      </c>
      <c r="L8" s="15">
        <f t="shared" si="3"/>
        <v>0.9591965890943901</v>
      </c>
      <c r="N8" s="12">
        <v>39496</v>
      </c>
      <c r="O8" s="16">
        <v>1321.369995</v>
      </c>
    </row>
    <row r="9" spans="1:15">
      <c r="A9" s="12">
        <v>39503</v>
      </c>
      <c r="B9" s="14">
        <v>829</v>
      </c>
      <c r="C9" s="12">
        <v>39503</v>
      </c>
      <c r="D9" s="13">
        <v>7820</v>
      </c>
      <c r="E9" s="12">
        <v>39503</v>
      </c>
      <c r="F9" s="13">
        <v>3870</v>
      </c>
      <c r="G9" s="13"/>
      <c r="H9" s="12">
        <v>39503</v>
      </c>
      <c r="I9" s="15">
        <f t="shared" si="0"/>
        <v>1.0272614622057001</v>
      </c>
      <c r="J9" s="15">
        <f t="shared" si="1"/>
        <v>1.0222222222222221</v>
      </c>
      <c r="K9" s="15">
        <f t="shared" si="2"/>
        <v>0.81645569620253167</v>
      </c>
      <c r="L9" s="15">
        <f t="shared" si="3"/>
        <v>0.96130901384863066</v>
      </c>
      <c r="N9" s="12">
        <v>39503</v>
      </c>
      <c r="O9" s="16">
        <v>1324.280029</v>
      </c>
    </row>
    <row r="10" spans="1:15">
      <c r="A10" s="12">
        <v>39510</v>
      </c>
      <c r="B10" s="14">
        <v>687</v>
      </c>
      <c r="C10" s="12">
        <v>39510</v>
      </c>
      <c r="D10" s="13">
        <v>7540</v>
      </c>
      <c r="E10" s="12">
        <v>39510</v>
      </c>
      <c r="F10" s="13">
        <v>3490</v>
      </c>
      <c r="G10" s="13"/>
      <c r="H10" s="12">
        <v>39510</v>
      </c>
      <c r="I10" s="15">
        <f t="shared" si="0"/>
        <v>0.85130111524163565</v>
      </c>
      <c r="J10" s="15">
        <f t="shared" si="1"/>
        <v>0.98562091503267979</v>
      </c>
      <c r="K10" s="15">
        <f t="shared" si="2"/>
        <v>0.73628691983122363</v>
      </c>
      <c r="L10" s="15">
        <f t="shared" si="3"/>
        <v>0.9057695813338329</v>
      </c>
      <c r="N10" s="12">
        <v>39510</v>
      </c>
      <c r="O10" s="16">
        <v>1247.7700199999999</v>
      </c>
    </row>
    <row r="11" spans="1:15">
      <c r="A11" s="12">
        <v>39517</v>
      </c>
      <c r="B11" s="14">
        <v>599</v>
      </c>
      <c r="C11" s="12">
        <v>39517</v>
      </c>
      <c r="D11" s="13">
        <v>7500</v>
      </c>
      <c r="E11" s="12">
        <v>39517</v>
      </c>
      <c r="F11" s="13">
        <v>3620</v>
      </c>
      <c r="G11" s="13"/>
      <c r="H11" s="12">
        <v>39517</v>
      </c>
      <c r="I11" s="15">
        <f t="shared" si="0"/>
        <v>0.74225526641883521</v>
      </c>
      <c r="J11" s="15">
        <f t="shared" si="1"/>
        <v>0.98039215686274506</v>
      </c>
      <c r="K11" s="15">
        <f t="shared" si="2"/>
        <v>0.76371308016877637</v>
      </c>
      <c r="L11" s="15">
        <f t="shared" si="3"/>
        <v>0.86617838391371027</v>
      </c>
      <c r="N11" s="12">
        <v>39517</v>
      </c>
      <c r="O11" s="16">
        <v>1193.2299800000001</v>
      </c>
    </row>
    <row r="12" spans="1:15">
      <c r="A12" s="12">
        <v>39524</v>
      </c>
      <c r="B12" s="14">
        <v>630</v>
      </c>
      <c r="C12" s="12">
        <v>39524</v>
      </c>
      <c r="D12" s="13">
        <v>7980</v>
      </c>
      <c r="E12" s="12">
        <v>39524</v>
      </c>
      <c r="F12" s="13">
        <v>3580</v>
      </c>
      <c r="G12" s="13"/>
      <c r="H12" s="12">
        <v>39524</v>
      </c>
      <c r="I12" s="15">
        <f t="shared" si="0"/>
        <v>0.7806691449814126</v>
      </c>
      <c r="J12" s="15">
        <f t="shared" si="1"/>
        <v>1.0431372549019609</v>
      </c>
      <c r="K12" s="15">
        <f t="shared" si="2"/>
        <v>0.75527426160337552</v>
      </c>
      <c r="L12" s="15">
        <f t="shared" si="3"/>
        <v>0.88564009202236094</v>
      </c>
      <c r="N12" s="12">
        <v>39524</v>
      </c>
      <c r="O12" s="16">
        <v>1220.040039</v>
      </c>
    </row>
    <row r="13" spans="1:15">
      <c r="A13" s="12">
        <v>39531</v>
      </c>
      <c r="B13" s="14">
        <v>627</v>
      </c>
      <c r="C13" s="12">
        <v>39531</v>
      </c>
      <c r="D13" s="13">
        <v>8660</v>
      </c>
      <c r="E13" s="12">
        <v>39531</v>
      </c>
      <c r="F13" s="13">
        <v>4470</v>
      </c>
      <c r="G13" s="13"/>
      <c r="H13" s="12">
        <v>39531</v>
      </c>
      <c r="I13" s="15">
        <f t="shared" si="0"/>
        <v>0.77695167286245348</v>
      </c>
      <c r="J13" s="15">
        <f t="shared" si="1"/>
        <v>1.1320261437908496</v>
      </c>
      <c r="K13" s="15">
        <f t="shared" si="2"/>
        <v>0.94303797468354433</v>
      </c>
      <c r="L13" s="15">
        <f t="shared" si="3"/>
        <v>0.90289500335906447</v>
      </c>
      <c r="N13" s="12">
        <v>39531</v>
      </c>
      <c r="O13" s="16">
        <v>1243.8100589999999</v>
      </c>
    </row>
    <row r="14" spans="1:15">
      <c r="A14" s="12">
        <v>39538</v>
      </c>
      <c r="B14" s="14">
        <v>570</v>
      </c>
      <c r="C14" s="12">
        <v>39538</v>
      </c>
      <c r="D14" s="13">
        <v>9570</v>
      </c>
      <c r="E14" s="12">
        <v>39538</v>
      </c>
      <c r="F14" s="13">
        <v>4170</v>
      </c>
      <c r="G14" s="13"/>
      <c r="H14" s="12">
        <v>39538</v>
      </c>
      <c r="I14" s="15">
        <f t="shared" si="0"/>
        <v>0.70631970260223054</v>
      </c>
      <c r="J14" s="15">
        <f t="shared" si="1"/>
        <v>1.2509803921568627</v>
      </c>
      <c r="K14" s="15">
        <f t="shared" si="2"/>
        <v>0.879746835443038</v>
      </c>
      <c r="L14" s="15">
        <f t="shared" si="3"/>
        <v>0.93565526660435816</v>
      </c>
      <c r="N14" s="12">
        <v>39538</v>
      </c>
      <c r="O14" s="16">
        <v>1288.9399410000001</v>
      </c>
    </row>
    <row r="15" spans="1:15">
      <c r="A15" s="12">
        <v>39545</v>
      </c>
      <c r="B15" s="14">
        <v>560</v>
      </c>
      <c r="C15" s="12">
        <v>39545</v>
      </c>
      <c r="D15" s="13">
        <v>10100</v>
      </c>
      <c r="E15" s="12">
        <v>39545</v>
      </c>
      <c r="F15" s="13">
        <v>3980</v>
      </c>
      <c r="G15" s="13"/>
      <c r="H15" s="12">
        <v>39545</v>
      </c>
      <c r="I15" s="15">
        <f t="shared" si="0"/>
        <v>0.69392812887236677</v>
      </c>
      <c r="J15" s="15">
        <f t="shared" si="1"/>
        <v>1.3202614379084967</v>
      </c>
      <c r="K15" s="15">
        <f t="shared" si="2"/>
        <v>0.83966244725738393</v>
      </c>
      <c r="L15" s="15">
        <f t="shared" si="3"/>
        <v>0.92816390760551981</v>
      </c>
      <c r="N15" s="12">
        <v>39545</v>
      </c>
      <c r="O15" s="16">
        <v>1278.619995</v>
      </c>
    </row>
    <row r="16" spans="1:15">
      <c r="A16" s="12">
        <v>39552</v>
      </c>
      <c r="B16" s="14">
        <v>585</v>
      </c>
      <c r="C16" s="12">
        <v>39552</v>
      </c>
      <c r="D16" s="13">
        <v>9980</v>
      </c>
      <c r="E16" s="12">
        <v>39552</v>
      </c>
      <c r="F16" s="13">
        <v>4220</v>
      </c>
      <c r="G16" s="13"/>
      <c r="H16" s="12">
        <v>39552</v>
      </c>
      <c r="I16" s="15">
        <f t="shared" si="0"/>
        <v>0.72490706319702602</v>
      </c>
      <c r="J16" s="15">
        <f t="shared" si="1"/>
        <v>1.3045751633986928</v>
      </c>
      <c r="K16" s="15">
        <f t="shared" si="2"/>
        <v>0.89029535864978904</v>
      </c>
      <c r="L16" s="15">
        <f t="shared" si="3"/>
        <v>0.94663112171472386</v>
      </c>
      <c r="N16" s="12">
        <v>39552</v>
      </c>
      <c r="O16" s="16">
        <v>1304.0600589999999</v>
      </c>
    </row>
    <row r="17" spans="1:15">
      <c r="A17" s="12">
        <v>39559</v>
      </c>
      <c r="B17" s="14">
        <v>681</v>
      </c>
      <c r="C17" s="12">
        <v>39559</v>
      </c>
      <c r="D17" s="13">
        <v>9940</v>
      </c>
      <c r="E17" s="12">
        <v>39559</v>
      </c>
      <c r="F17" s="13">
        <v>4580</v>
      </c>
      <c r="G17" s="13"/>
      <c r="H17" s="12">
        <v>39559</v>
      </c>
      <c r="I17" s="15">
        <f t="shared" si="0"/>
        <v>0.84386617100371752</v>
      </c>
      <c r="J17" s="15">
        <f t="shared" si="1"/>
        <v>1.2993464052287582</v>
      </c>
      <c r="K17" s="15">
        <f t="shared" si="2"/>
        <v>0.96624472573839659</v>
      </c>
      <c r="L17" s="15">
        <f t="shared" si="3"/>
        <v>0.97265500137692185</v>
      </c>
      <c r="N17" s="12">
        <v>39559</v>
      </c>
      <c r="O17" s="16">
        <v>1339.910034</v>
      </c>
    </row>
    <row r="18" spans="1:15">
      <c r="A18" s="12">
        <v>39566</v>
      </c>
      <c r="B18" s="14">
        <v>763</v>
      </c>
      <c r="C18" s="12">
        <v>39566</v>
      </c>
      <c r="D18" s="13">
        <v>9450</v>
      </c>
      <c r="E18" s="12">
        <v>39566</v>
      </c>
      <c r="F18" s="13">
        <v>4360</v>
      </c>
      <c r="G18" s="13"/>
      <c r="H18" s="12">
        <v>39566</v>
      </c>
      <c r="I18" s="15">
        <f t="shared" si="0"/>
        <v>0.94547707558859972</v>
      </c>
      <c r="J18" s="15">
        <f t="shared" si="1"/>
        <v>1.2352941176470589</v>
      </c>
      <c r="K18" s="15">
        <f t="shared" si="2"/>
        <v>0.91983122362869196</v>
      </c>
      <c r="L18" s="15">
        <f t="shared" si="3"/>
        <v>0.99986211979989048</v>
      </c>
      <c r="N18" s="12">
        <v>39566</v>
      </c>
      <c r="O18" s="16">
        <v>1377.3900149999999</v>
      </c>
    </row>
    <row r="19" spans="1:15">
      <c r="A19" s="12">
        <v>39573</v>
      </c>
      <c r="B19" s="14">
        <v>711</v>
      </c>
      <c r="C19" s="12">
        <v>39573</v>
      </c>
      <c r="D19" s="13">
        <v>9340</v>
      </c>
      <c r="E19" s="12">
        <v>39573</v>
      </c>
      <c r="F19" s="13">
        <v>4550</v>
      </c>
      <c r="G19" s="13"/>
      <c r="H19" s="12">
        <v>39573</v>
      </c>
      <c r="I19" s="15">
        <f t="shared" si="0"/>
        <v>0.8810408921933085</v>
      </c>
      <c r="J19" s="15">
        <f t="shared" si="1"/>
        <v>1.2209150326797387</v>
      </c>
      <c r="K19" s="15">
        <f t="shared" si="2"/>
        <v>0.95991561181434604</v>
      </c>
      <c r="L19" s="15">
        <f t="shared" si="3"/>
        <v>0.97399791870955466</v>
      </c>
      <c r="N19" s="12">
        <v>39573</v>
      </c>
      <c r="O19" s="16">
        <v>1341.76001</v>
      </c>
    </row>
    <row r="20" spans="1:15">
      <c r="A20" s="12">
        <v>39580</v>
      </c>
      <c r="B20" s="14">
        <v>672</v>
      </c>
      <c r="C20" s="12">
        <v>39580</v>
      </c>
      <c r="D20" s="13">
        <v>9640</v>
      </c>
      <c r="E20" s="12">
        <v>39580</v>
      </c>
      <c r="F20" s="13">
        <v>4500</v>
      </c>
      <c r="G20" s="13"/>
      <c r="H20" s="12">
        <v>39580</v>
      </c>
      <c r="I20" s="15">
        <f t="shared" si="0"/>
        <v>0.83271375464684017</v>
      </c>
      <c r="J20" s="15">
        <f t="shared" si="1"/>
        <v>1.2601307189542483</v>
      </c>
      <c r="K20" s="15">
        <f t="shared" si="2"/>
        <v>0.94936708860759489</v>
      </c>
      <c r="L20" s="15">
        <f t="shared" si="3"/>
        <v>1.0132769346130062</v>
      </c>
      <c r="N20" s="12">
        <v>39580</v>
      </c>
      <c r="O20" s="16">
        <v>1395.869995</v>
      </c>
    </row>
    <row r="21" spans="1:15">
      <c r="A21" s="12">
        <v>39587</v>
      </c>
      <c r="B21" s="14">
        <v>570</v>
      </c>
      <c r="C21" s="12">
        <v>39587</v>
      </c>
      <c r="D21" s="13">
        <v>9120</v>
      </c>
      <c r="E21" s="12">
        <v>39587</v>
      </c>
      <c r="F21" s="13">
        <v>4310</v>
      </c>
      <c r="G21" s="13"/>
      <c r="H21" s="12">
        <v>39587</v>
      </c>
      <c r="I21" s="15">
        <f t="shared" si="0"/>
        <v>0.70631970260223054</v>
      </c>
      <c r="J21" s="15">
        <f t="shared" si="1"/>
        <v>1.192156862745098</v>
      </c>
      <c r="K21" s="15">
        <f t="shared" si="2"/>
        <v>0.90928270042194093</v>
      </c>
      <c r="L21" s="15">
        <f t="shared" si="3"/>
        <v>0.9993539286078289</v>
      </c>
      <c r="N21" s="12">
        <v>39587</v>
      </c>
      <c r="O21" s="16">
        <v>1376.6899410000001</v>
      </c>
    </row>
    <row r="22" spans="1:15">
      <c r="A22" s="12">
        <v>39594</v>
      </c>
      <c r="B22" s="14">
        <v>632</v>
      </c>
      <c r="C22" s="12">
        <v>39594</v>
      </c>
      <c r="D22" s="13">
        <v>9120</v>
      </c>
      <c r="E22" s="12">
        <v>39594</v>
      </c>
      <c r="F22" s="13">
        <v>4250</v>
      </c>
      <c r="G22" s="13"/>
      <c r="H22" s="12">
        <v>39594</v>
      </c>
      <c r="I22" s="15">
        <f t="shared" si="0"/>
        <v>0.78314745972738542</v>
      </c>
      <c r="J22" s="15">
        <f t="shared" si="1"/>
        <v>1.192156862745098</v>
      </c>
      <c r="K22" s="15">
        <f t="shared" si="2"/>
        <v>0.8966244725738397</v>
      </c>
      <c r="L22" s="15">
        <f t="shared" si="3"/>
        <v>1.022183873151534</v>
      </c>
      <c r="N22" s="12">
        <v>39594</v>
      </c>
      <c r="O22" s="16">
        <v>1408.1400149999999</v>
      </c>
    </row>
    <row r="23" spans="1:15">
      <c r="A23" s="12">
        <v>39601</v>
      </c>
      <c r="B23" s="14">
        <v>600</v>
      </c>
      <c r="C23" s="12">
        <v>39601</v>
      </c>
      <c r="D23" s="13">
        <v>10420</v>
      </c>
      <c r="E23" s="12">
        <v>39601</v>
      </c>
      <c r="F23" s="13">
        <v>4220</v>
      </c>
      <c r="G23" s="13"/>
      <c r="H23" s="12">
        <v>39601</v>
      </c>
      <c r="I23" s="15">
        <f t="shared" si="0"/>
        <v>0.74349442379182151</v>
      </c>
      <c r="J23" s="15">
        <f t="shared" si="1"/>
        <v>1.3620915032679739</v>
      </c>
      <c r="K23" s="15">
        <f t="shared" si="2"/>
        <v>0.89029535864978904</v>
      </c>
      <c r="L23" s="15">
        <f t="shared" si="3"/>
        <v>1.0366802876159154</v>
      </c>
      <c r="N23" s="12">
        <v>39601</v>
      </c>
      <c r="O23" s="16">
        <v>1428.1099850000001</v>
      </c>
    </row>
    <row r="24" spans="1:15">
      <c r="A24" s="12">
        <v>39608</v>
      </c>
      <c r="B24" s="14">
        <v>623</v>
      </c>
      <c r="C24" s="12">
        <v>39608</v>
      </c>
      <c r="D24" s="13">
        <v>10010</v>
      </c>
      <c r="E24" s="12">
        <v>39608</v>
      </c>
      <c r="F24" s="13">
        <v>3780</v>
      </c>
      <c r="G24" s="13"/>
      <c r="H24" s="12">
        <v>39608</v>
      </c>
      <c r="I24" s="15">
        <f t="shared" si="0"/>
        <v>0.77199504337050806</v>
      </c>
      <c r="J24" s="15">
        <f t="shared" si="1"/>
        <v>1.3084967320261438</v>
      </c>
      <c r="K24" s="15">
        <f t="shared" si="2"/>
        <v>0.79746835443037978</v>
      </c>
      <c r="L24" s="15">
        <f t="shared" si="3"/>
        <v>0.99563726956549881</v>
      </c>
      <c r="N24" s="12">
        <v>39608</v>
      </c>
      <c r="O24" s="16">
        <v>1371.5699460000001</v>
      </c>
    </row>
    <row r="25" spans="1:15">
      <c r="A25" s="12">
        <v>39615</v>
      </c>
      <c r="B25" s="14">
        <v>725</v>
      </c>
      <c r="C25" s="12">
        <v>39615</v>
      </c>
      <c r="D25" s="13">
        <v>10270</v>
      </c>
      <c r="E25" s="12">
        <v>39615</v>
      </c>
      <c r="F25" s="13">
        <v>3570</v>
      </c>
      <c r="G25" s="13"/>
      <c r="H25" s="12">
        <v>39615</v>
      </c>
      <c r="I25" s="15">
        <f t="shared" si="0"/>
        <v>0.89838909541511769</v>
      </c>
      <c r="J25" s="15">
        <f t="shared" si="1"/>
        <v>1.3424836601307188</v>
      </c>
      <c r="K25" s="15">
        <f t="shared" si="2"/>
        <v>0.75316455696202533</v>
      </c>
      <c r="L25" s="15">
        <f t="shared" si="3"/>
        <v>0.98487204614931256</v>
      </c>
      <c r="N25" s="12">
        <v>39615</v>
      </c>
      <c r="O25" s="16">
        <v>1356.73999</v>
      </c>
    </row>
    <row r="26" spans="1:15">
      <c r="A26" s="12">
        <v>39622</v>
      </c>
      <c r="B26" s="14">
        <v>680</v>
      </c>
      <c r="C26" s="12">
        <v>39622</v>
      </c>
      <c r="D26" s="13">
        <v>10150</v>
      </c>
      <c r="E26" s="12">
        <v>39622</v>
      </c>
      <c r="F26" s="13">
        <v>3100</v>
      </c>
      <c r="G26" s="13"/>
      <c r="H26" s="12">
        <v>39622</v>
      </c>
      <c r="I26" s="15">
        <f t="shared" si="0"/>
        <v>0.84262701363073111</v>
      </c>
      <c r="J26" s="15">
        <f t="shared" si="1"/>
        <v>1.326797385620915</v>
      </c>
      <c r="K26" s="15">
        <f t="shared" si="2"/>
        <v>0.65400843881856541</v>
      </c>
      <c r="L26" s="15">
        <f t="shared" si="3"/>
        <v>0.95869575355522951</v>
      </c>
      <c r="N26" s="12">
        <v>39622</v>
      </c>
      <c r="O26" s="16">
        <v>1320.6800539999999</v>
      </c>
    </row>
    <row r="27" spans="1:15">
      <c r="A27" s="12">
        <v>39629</v>
      </c>
      <c r="B27" s="14">
        <v>672</v>
      </c>
      <c r="C27" s="12">
        <v>39629</v>
      </c>
      <c r="D27" s="13">
        <v>9790</v>
      </c>
      <c r="E27" s="12">
        <v>39629</v>
      </c>
      <c r="F27" s="13">
        <v>3460</v>
      </c>
      <c r="G27" s="13"/>
      <c r="H27" s="12">
        <v>39629</v>
      </c>
      <c r="I27" s="15">
        <f t="shared" si="0"/>
        <v>0.83271375464684017</v>
      </c>
      <c r="J27" s="15">
        <f t="shared" si="1"/>
        <v>1.2797385620915032</v>
      </c>
      <c r="K27" s="15">
        <f t="shared" si="2"/>
        <v>0.72995780590717296</v>
      </c>
      <c r="L27" s="15">
        <f t="shared" si="3"/>
        <v>0.94214495452487546</v>
      </c>
      <c r="N27" s="12">
        <v>39629</v>
      </c>
      <c r="O27" s="16">
        <v>1297.880005</v>
      </c>
    </row>
    <row r="28" spans="1:15">
      <c r="A28" s="12">
        <v>39636</v>
      </c>
      <c r="B28" s="14">
        <v>707</v>
      </c>
      <c r="C28" s="12">
        <v>39636</v>
      </c>
      <c r="D28" s="13">
        <v>10230</v>
      </c>
      <c r="E28" s="12">
        <v>39636</v>
      </c>
      <c r="F28" s="13">
        <v>2990</v>
      </c>
      <c r="G28" s="13"/>
      <c r="H28" s="12">
        <v>39636</v>
      </c>
      <c r="I28" s="15">
        <f t="shared" si="0"/>
        <v>0.87608426270136308</v>
      </c>
      <c r="J28" s="15">
        <f t="shared" si="1"/>
        <v>1.3372549019607842</v>
      </c>
      <c r="K28" s="15">
        <f t="shared" si="2"/>
        <v>0.63080168776371304</v>
      </c>
      <c r="L28" s="15">
        <f t="shared" si="3"/>
        <v>0.93345582475940148</v>
      </c>
      <c r="N28" s="12">
        <v>39636</v>
      </c>
      <c r="O28" s="16">
        <v>1285.910034</v>
      </c>
    </row>
    <row r="29" spans="1:15">
      <c r="A29" s="12">
        <v>39643</v>
      </c>
      <c r="B29" s="14">
        <v>715</v>
      </c>
      <c r="C29" s="12">
        <v>39643</v>
      </c>
      <c r="D29" s="13">
        <v>10700</v>
      </c>
      <c r="E29" s="12">
        <v>39643</v>
      </c>
      <c r="F29" s="13">
        <v>3030</v>
      </c>
      <c r="G29" s="13"/>
      <c r="H29" s="12">
        <v>39643</v>
      </c>
      <c r="I29" s="15">
        <f t="shared" si="0"/>
        <v>0.88599752168525403</v>
      </c>
      <c r="J29" s="15">
        <f t="shared" si="1"/>
        <v>1.3986928104575163</v>
      </c>
      <c r="K29" s="15">
        <f t="shared" si="2"/>
        <v>0.63924050632911389</v>
      </c>
      <c r="L29" s="15">
        <f t="shared" si="3"/>
        <v>0.90915234977475234</v>
      </c>
      <c r="N29" s="12">
        <v>39643</v>
      </c>
      <c r="O29" s="16">
        <v>1252.4300539999999</v>
      </c>
    </row>
    <row r="30" spans="1:15">
      <c r="A30" s="12">
        <v>39650</v>
      </c>
      <c r="B30" s="14">
        <v>719</v>
      </c>
      <c r="C30" s="12">
        <v>39650</v>
      </c>
      <c r="D30" s="13">
        <v>11240</v>
      </c>
      <c r="E30" s="12">
        <v>39650</v>
      </c>
      <c r="F30" s="13">
        <v>3270</v>
      </c>
      <c r="G30" s="13"/>
      <c r="H30" s="12">
        <v>39650</v>
      </c>
      <c r="I30" s="15">
        <f t="shared" si="0"/>
        <v>0.89095415117719945</v>
      </c>
      <c r="J30" s="15">
        <f t="shared" si="1"/>
        <v>1.4692810457516341</v>
      </c>
      <c r="K30" s="15">
        <f t="shared" si="2"/>
        <v>0.689873417721519</v>
      </c>
      <c r="L30" s="15">
        <f t="shared" si="3"/>
        <v>0.94243533621797271</v>
      </c>
      <c r="N30" s="12">
        <v>39650</v>
      </c>
      <c r="O30" s="16">
        <v>1298.280029</v>
      </c>
    </row>
    <row r="31" spans="1:15">
      <c r="A31" s="12">
        <v>39657</v>
      </c>
      <c r="B31" s="14">
        <v>723</v>
      </c>
      <c r="C31" s="12">
        <v>39657</v>
      </c>
      <c r="D31" s="13">
        <v>12130</v>
      </c>
      <c r="E31" s="12">
        <v>39657</v>
      </c>
      <c r="F31" s="13">
        <v>3450</v>
      </c>
      <c r="G31" s="13"/>
      <c r="H31" s="12">
        <v>39657</v>
      </c>
      <c r="I31" s="15">
        <f t="shared" si="0"/>
        <v>0.89591078066914498</v>
      </c>
      <c r="J31" s="15">
        <f t="shared" si="1"/>
        <v>1.5856209150326797</v>
      </c>
      <c r="K31" s="15">
        <f t="shared" si="2"/>
        <v>0.72784810126582278</v>
      </c>
      <c r="L31" s="15">
        <f t="shared" si="3"/>
        <v>0.92403351867584804</v>
      </c>
      <c r="N31" s="12">
        <v>39657</v>
      </c>
      <c r="O31" s="16">
        <v>1272.9300539999999</v>
      </c>
    </row>
    <row r="32" spans="1:15">
      <c r="A32" s="12">
        <v>39664</v>
      </c>
      <c r="B32" s="14">
        <v>738</v>
      </c>
      <c r="C32" s="12">
        <v>39664</v>
      </c>
      <c r="D32" s="13">
        <v>11770</v>
      </c>
      <c r="E32" s="12">
        <v>39664</v>
      </c>
      <c r="F32" s="13">
        <v>3400</v>
      </c>
      <c r="G32" s="13"/>
      <c r="H32" s="12">
        <v>39664</v>
      </c>
      <c r="I32" s="15">
        <f t="shared" si="0"/>
        <v>0.91449814126394047</v>
      </c>
      <c r="J32" s="15">
        <f t="shared" si="1"/>
        <v>1.5385620915032681</v>
      </c>
      <c r="K32" s="15">
        <f t="shared" si="2"/>
        <v>0.71729957805907174</v>
      </c>
      <c r="L32" s="15">
        <f t="shared" si="3"/>
        <v>0.91459667986051907</v>
      </c>
      <c r="N32" s="12">
        <v>39664</v>
      </c>
      <c r="O32" s="16">
        <v>1259.9300539999999</v>
      </c>
    </row>
    <row r="33" spans="1:15">
      <c r="A33" s="12">
        <v>39671</v>
      </c>
      <c r="B33" s="14">
        <v>707</v>
      </c>
      <c r="C33" s="12">
        <v>39671</v>
      </c>
      <c r="D33" s="13">
        <v>10950</v>
      </c>
      <c r="E33" s="12">
        <v>39671</v>
      </c>
      <c r="F33" s="13">
        <v>3340</v>
      </c>
      <c r="G33" s="13"/>
      <c r="H33" s="12">
        <v>39671</v>
      </c>
      <c r="I33" s="15">
        <f t="shared" si="0"/>
        <v>0.87608426270136308</v>
      </c>
      <c r="J33" s="15">
        <f t="shared" si="1"/>
        <v>1.4313725490196079</v>
      </c>
      <c r="K33" s="15">
        <f t="shared" si="2"/>
        <v>0.70464135021097052</v>
      </c>
      <c r="L33" s="15">
        <f t="shared" si="3"/>
        <v>0.90543569073242225</v>
      </c>
      <c r="N33" s="12">
        <v>39671</v>
      </c>
      <c r="O33" s="16">
        <v>1247.3100589999999</v>
      </c>
    </row>
    <row r="34" spans="1:15">
      <c r="A34" s="12">
        <v>39678</v>
      </c>
      <c r="B34" s="14">
        <v>716</v>
      </c>
      <c r="C34" s="12">
        <v>39678</v>
      </c>
      <c r="D34" s="13">
        <v>10570</v>
      </c>
      <c r="E34" s="12">
        <v>39678</v>
      </c>
      <c r="F34" s="13">
        <v>3530</v>
      </c>
      <c r="G34" s="13"/>
      <c r="H34" s="12">
        <v>39678</v>
      </c>
      <c r="I34" s="15">
        <f t="shared" si="0"/>
        <v>0.88723667905824044</v>
      </c>
      <c r="J34" s="15">
        <f t="shared" si="1"/>
        <v>1.3816993464052287</v>
      </c>
      <c r="K34" s="15">
        <f t="shared" si="2"/>
        <v>0.74472573839662448</v>
      </c>
      <c r="L34" s="15">
        <f t="shared" si="3"/>
        <v>0.88301229899718425</v>
      </c>
      <c r="N34" s="12">
        <v>39678</v>
      </c>
      <c r="O34" s="16">
        <v>1216.420044</v>
      </c>
    </row>
    <row r="35" spans="1:15">
      <c r="A35" s="12">
        <v>39685</v>
      </c>
      <c r="B35" s="14">
        <v>760</v>
      </c>
      <c r="C35" s="12">
        <v>39685</v>
      </c>
      <c r="D35" s="13">
        <v>11130</v>
      </c>
      <c r="E35" s="12">
        <v>39685</v>
      </c>
      <c r="F35" s="13">
        <v>3670</v>
      </c>
      <c r="G35" s="13"/>
      <c r="H35" s="12">
        <v>39685</v>
      </c>
      <c r="I35" s="15">
        <f t="shared" si="0"/>
        <v>0.9417596034696406</v>
      </c>
      <c r="J35" s="15">
        <f t="shared" si="1"/>
        <v>1.4549019607843137</v>
      </c>
      <c r="K35" s="15">
        <f t="shared" si="2"/>
        <v>0.77426160337552741</v>
      </c>
      <c r="L35" s="15">
        <f t="shared" si="3"/>
        <v>0.91080735861113238</v>
      </c>
      <c r="N35" s="12">
        <v>39685</v>
      </c>
      <c r="O35" s="16">
        <v>1254.709961</v>
      </c>
    </row>
    <row r="36" spans="1:15">
      <c r="A36" s="12">
        <v>39692</v>
      </c>
      <c r="B36" s="14">
        <v>765</v>
      </c>
      <c r="C36" s="12">
        <v>39692</v>
      </c>
      <c r="D36" s="13">
        <v>11310</v>
      </c>
      <c r="E36" s="12">
        <v>39692</v>
      </c>
      <c r="F36" s="13">
        <v>3930</v>
      </c>
      <c r="G36" s="13"/>
      <c r="H36" s="12">
        <v>39692</v>
      </c>
      <c r="I36" s="15">
        <f t="shared" si="0"/>
        <v>0.94795539033457255</v>
      </c>
      <c r="J36" s="15">
        <f t="shared" si="1"/>
        <v>1.4784313725490197</v>
      </c>
      <c r="K36" s="15">
        <f t="shared" si="2"/>
        <v>0.82911392405063289</v>
      </c>
      <c r="L36" s="15">
        <f t="shared" si="3"/>
        <v>0.84992523366825179</v>
      </c>
      <c r="N36" s="12">
        <v>39692</v>
      </c>
      <c r="O36" s="16">
        <v>1170.839966</v>
      </c>
    </row>
    <row r="37" spans="1:15">
      <c r="A37" s="12">
        <v>39699</v>
      </c>
      <c r="B37" s="14">
        <v>771</v>
      </c>
      <c r="C37" s="12">
        <v>39699</v>
      </c>
      <c r="D37" s="13">
        <v>11410</v>
      </c>
      <c r="E37" s="12">
        <v>39699</v>
      </c>
      <c r="F37" s="13">
        <v>3890</v>
      </c>
      <c r="G37" s="13"/>
      <c r="H37" s="12">
        <v>39699</v>
      </c>
      <c r="I37" s="15">
        <f t="shared" si="0"/>
        <v>0.95539033457249067</v>
      </c>
      <c r="J37" s="15">
        <f t="shared" si="1"/>
        <v>1.4915032679738562</v>
      </c>
      <c r="K37" s="15">
        <f t="shared" si="2"/>
        <v>0.82067510548523204</v>
      </c>
      <c r="L37" s="15">
        <f t="shared" si="3"/>
        <v>0.85454201469232183</v>
      </c>
      <c r="N37" s="12">
        <v>39699</v>
      </c>
      <c r="O37" s="16">
        <v>1177.1999510000001</v>
      </c>
    </row>
    <row r="38" spans="1:15">
      <c r="A38" s="12">
        <v>39706</v>
      </c>
      <c r="B38" s="14">
        <v>876</v>
      </c>
      <c r="C38" s="12">
        <v>39706</v>
      </c>
      <c r="D38" s="13">
        <v>10270</v>
      </c>
      <c r="E38" s="12">
        <v>39706</v>
      </c>
      <c r="F38" s="13">
        <v>4020</v>
      </c>
      <c r="G38" s="13"/>
      <c r="H38" s="12">
        <v>39706</v>
      </c>
      <c r="I38" s="15">
        <f t="shared" si="0"/>
        <v>1.0855018587360594</v>
      </c>
      <c r="J38" s="15">
        <f t="shared" si="1"/>
        <v>1.3424836601307188</v>
      </c>
      <c r="K38" s="15">
        <f t="shared" si="2"/>
        <v>0.84810126582278478</v>
      </c>
      <c r="L38" s="15">
        <f t="shared" si="3"/>
        <v>0.83415847479128102</v>
      </c>
      <c r="N38" s="12">
        <v>39706</v>
      </c>
      <c r="O38" s="16">
        <v>1149.119995</v>
      </c>
    </row>
    <row r="39" spans="1:15">
      <c r="A39" s="12">
        <v>39713</v>
      </c>
      <c r="B39" s="14">
        <v>823</v>
      </c>
      <c r="C39" s="12">
        <v>39713</v>
      </c>
      <c r="D39" s="13">
        <v>10370</v>
      </c>
      <c r="E39" s="12">
        <v>39713</v>
      </c>
      <c r="F39" s="13">
        <v>3910</v>
      </c>
      <c r="G39" s="13"/>
      <c r="H39" s="12">
        <v>39713</v>
      </c>
      <c r="I39" s="15">
        <f t="shared" si="0"/>
        <v>1.0198265179677819</v>
      </c>
      <c r="J39" s="15">
        <f t="shared" si="1"/>
        <v>1.3555555555555556</v>
      </c>
      <c r="K39" s="15">
        <f t="shared" si="2"/>
        <v>0.82489451476793252</v>
      </c>
      <c r="L39" s="15">
        <f t="shared" si="3"/>
        <v>0.83326561917542874</v>
      </c>
      <c r="N39" s="12">
        <v>39713</v>
      </c>
      <c r="O39" s="16">
        <v>1147.8900149999999</v>
      </c>
    </row>
    <row r="40" spans="1:15">
      <c r="A40" s="12">
        <v>39720</v>
      </c>
      <c r="B40" s="14">
        <v>834</v>
      </c>
      <c r="C40" s="12">
        <v>39720</v>
      </c>
      <c r="D40" s="13">
        <v>12370</v>
      </c>
      <c r="E40" s="12">
        <v>39720</v>
      </c>
      <c r="F40" s="13">
        <v>4350</v>
      </c>
      <c r="G40" s="13"/>
      <c r="H40" s="12">
        <v>39720</v>
      </c>
      <c r="I40" s="15">
        <f t="shared" si="0"/>
        <v>1.033457249070632</v>
      </c>
      <c r="J40" s="15">
        <f t="shared" si="1"/>
        <v>1.6169934640522876</v>
      </c>
      <c r="K40" s="15">
        <f t="shared" si="2"/>
        <v>0.91772151898734178</v>
      </c>
      <c r="L40" s="15">
        <f t="shared" si="3"/>
        <v>0.76073259227938417</v>
      </c>
      <c r="N40" s="12">
        <v>39720</v>
      </c>
      <c r="O40" s="16">
        <v>1047.969971</v>
      </c>
    </row>
    <row r="41" spans="1:15">
      <c r="A41" s="12">
        <v>39727</v>
      </c>
      <c r="B41" s="14">
        <v>703</v>
      </c>
      <c r="C41" s="12">
        <v>39727</v>
      </c>
      <c r="D41" s="13">
        <v>8560</v>
      </c>
      <c r="E41" s="12">
        <v>39727</v>
      </c>
      <c r="F41" s="13">
        <v>4250</v>
      </c>
      <c r="G41" s="13"/>
      <c r="H41" s="12">
        <v>39727</v>
      </c>
      <c r="I41" s="15">
        <f t="shared" si="0"/>
        <v>0.87112763320941755</v>
      </c>
      <c r="J41" s="15">
        <f t="shared" si="1"/>
        <v>1.1189542483660131</v>
      </c>
      <c r="K41" s="15">
        <f t="shared" si="2"/>
        <v>0.8966244725738397</v>
      </c>
      <c r="L41" s="15">
        <f t="shared" si="3"/>
        <v>0.61038924190038091</v>
      </c>
      <c r="N41" s="12">
        <v>39727</v>
      </c>
      <c r="O41" s="14">
        <v>840.85998500000005</v>
      </c>
    </row>
    <row r="42" spans="1:15">
      <c r="A42" s="12">
        <v>39734</v>
      </c>
      <c r="B42" s="14">
        <v>851</v>
      </c>
      <c r="C42" s="12">
        <v>39734</v>
      </c>
      <c r="D42" s="13">
        <v>8780</v>
      </c>
      <c r="E42" s="12">
        <v>39734</v>
      </c>
      <c r="F42" s="13">
        <v>4910</v>
      </c>
      <c r="G42" s="13"/>
      <c r="H42" s="12">
        <v>39734</v>
      </c>
      <c r="I42" s="15">
        <f t="shared" si="0"/>
        <v>1.0545229244114003</v>
      </c>
      <c r="J42" s="15">
        <f t="shared" si="1"/>
        <v>1.1477124183006535</v>
      </c>
      <c r="K42" s="15">
        <f t="shared" si="2"/>
        <v>1.0358649789029535</v>
      </c>
      <c r="L42" s="15">
        <f t="shared" si="3"/>
        <v>0.64917464435000827</v>
      </c>
      <c r="N42" s="12">
        <v>39734</v>
      </c>
      <c r="O42" s="14">
        <v>894.28997800000002</v>
      </c>
    </row>
    <row r="43" spans="1:15">
      <c r="A43" s="12">
        <v>39741</v>
      </c>
      <c r="B43" s="14">
        <v>705</v>
      </c>
      <c r="C43" s="12">
        <v>39741</v>
      </c>
      <c r="D43" s="13">
        <v>8690</v>
      </c>
      <c r="E43" s="12">
        <v>39741</v>
      </c>
      <c r="F43" s="13">
        <v>4630</v>
      </c>
      <c r="G43" s="13"/>
      <c r="H43" s="12">
        <v>39741</v>
      </c>
      <c r="I43" s="15">
        <f t="shared" si="0"/>
        <v>0.87360594795539037</v>
      </c>
      <c r="J43" s="15">
        <f t="shared" si="1"/>
        <v>1.1359477124183006</v>
      </c>
      <c r="K43" s="15">
        <f t="shared" si="2"/>
        <v>0.97679324894514763</v>
      </c>
      <c r="L43" s="15">
        <f t="shared" si="3"/>
        <v>0.58516384583632841</v>
      </c>
      <c r="N43" s="12">
        <v>39741</v>
      </c>
      <c r="O43" s="14">
        <v>806.10998500000005</v>
      </c>
    </row>
    <row r="44" spans="1:15">
      <c r="A44" s="12">
        <v>39748</v>
      </c>
      <c r="B44" s="14">
        <v>701</v>
      </c>
      <c r="C44" s="12">
        <v>39748</v>
      </c>
      <c r="D44" s="13">
        <v>10260</v>
      </c>
      <c r="E44" s="12">
        <v>39748</v>
      </c>
      <c r="F44" s="13">
        <v>4780</v>
      </c>
      <c r="G44" s="13"/>
      <c r="H44" s="12">
        <v>39748</v>
      </c>
      <c r="I44" s="15">
        <f t="shared" si="0"/>
        <v>0.86864931846344484</v>
      </c>
      <c r="J44" s="15">
        <f t="shared" si="1"/>
        <v>1.3411764705882352</v>
      </c>
      <c r="K44" s="15">
        <f t="shared" si="2"/>
        <v>1.0084388185654007</v>
      </c>
      <c r="L44" s="15">
        <f t="shared" si="3"/>
        <v>0.62945166719600554</v>
      </c>
      <c r="N44" s="12">
        <v>39748</v>
      </c>
      <c r="O44" s="14">
        <v>867.12</v>
      </c>
    </row>
    <row r="45" spans="1:15">
      <c r="A45" s="12">
        <v>39755</v>
      </c>
      <c r="B45" s="14">
        <v>725</v>
      </c>
      <c r="C45" s="12">
        <v>39755</v>
      </c>
      <c r="D45" s="13">
        <v>9710</v>
      </c>
      <c r="E45" s="12">
        <v>39755</v>
      </c>
      <c r="F45" s="13">
        <v>4950</v>
      </c>
      <c r="G45" s="13"/>
      <c r="H45" s="12">
        <v>39755</v>
      </c>
      <c r="I45" s="15">
        <f t="shared" si="0"/>
        <v>0.89838909541511769</v>
      </c>
      <c r="J45" s="15">
        <f t="shared" si="1"/>
        <v>1.2692810457516339</v>
      </c>
      <c r="K45" s="15">
        <f t="shared" si="2"/>
        <v>1.0443037974683544</v>
      </c>
      <c r="L45" s="15">
        <f t="shared" si="3"/>
        <v>0.63807548605186004</v>
      </c>
      <c r="N45" s="12">
        <v>39755</v>
      </c>
      <c r="O45" s="14">
        <v>879</v>
      </c>
    </row>
    <row r="46" spans="1:15">
      <c r="A46" s="12">
        <v>39762</v>
      </c>
      <c r="B46" s="14">
        <v>761</v>
      </c>
      <c r="C46" s="12">
        <v>39762</v>
      </c>
      <c r="D46" s="13">
        <v>9800</v>
      </c>
      <c r="E46" s="12">
        <v>39762</v>
      </c>
      <c r="F46" s="13">
        <v>5050</v>
      </c>
      <c r="G46" s="13"/>
      <c r="H46" s="12">
        <v>39762</v>
      </c>
      <c r="I46" s="15">
        <f t="shared" si="0"/>
        <v>0.94299876084262702</v>
      </c>
      <c r="J46" s="15">
        <f t="shared" si="1"/>
        <v>1.2810457516339868</v>
      </c>
      <c r="K46" s="15">
        <f t="shared" si="2"/>
        <v>1.0654008438818565</v>
      </c>
      <c r="L46" s="15">
        <f t="shared" si="3"/>
        <v>0.61478101239155947</v>
      </c>
      <c r="N46" s="12">
        <v>39762</v>
      </c>
      <c r="O46" s="14">
        <v>846.91</v>
      </c>
    </row>
    <row r="47" spans="1:15">
      <c r="A47" s="12">
        <v>39769</v>
      </c>
      <c r="B47" s="14">
        <v>791</v>
      </c>
      <c r="C47" s="12">
        <v>39769</v>
      </c>
      <c r="D47" s="13">
        <v>9320</v>
      </c>
      <c r="E47" s="12">
        <v>39769</v>
      </c>
      <c r="F47" s="13">
        <v>4830</v>
      </c>
      <c r="G47" s="13"/>
      <c r="H47" s="12">
        <v>39769</v>
      </c>
      <c r="I47" s="15">
        <f t="shared" si="0"/>
        <v>0.9801734820322181</v>
      </c>
      <c r="J47" s="15">
        <f t="shared" si="1"/>
        <v>1.2183006535947711</v>
      </c>
      <c r="K47" s="15">
        <f t="shared" si="2"/>
        <v>1.018987341772152</v>
      </c>
      <c r="L47" s="15">
        <f t="shared" si="3"/>
        <v>0.58268124220587891</v>
      </c>
      <c r="N47" s="12">
        <v>39769</v>
      </c>
      <c r="O47" s="14">
        <v>802.69</v>
      </c>
    </row>
    <row r="48" spans="1:15">
      <c r="A48" s="12">
        <v>39776</v>
      </c>
      <c r="B48" s="14">
        <v>738</v>
      </c>
      <c r="C48" s="12">
        <v>39776</v>
      </c>
      <c r="D48" s="13">
        <v>10950</v>
      </c>
      <c r="E48" s="12">
        <v>39776</v>
      </c>
      <c r="F48" s="13">
        <v>4640</v>
      </c>
      <c r="G48" s="13"/>
      <c r="H48" s="12">
        <v>39776</v>
      </c>
      <c r="I48" s="15">
        <f t="shared" si="0"/>
        <v>0.91449814126394047</v>
      </c>
      <c r="J48" s="15">
        <f t="shared" si="1"/>
        <v>1.4313725490196079</v>
      </c>
      <c r="K48" s="15">
        <f t="shared" si="2"/>
        <v>0.97890295358649793</v>
      </c>
      <c r="L48" s="15">
        <f t="shared" si="3"/>
        <v>0.60600475229330353</v>
      </c>
      <c r="N48" s="12">
        <v>39776</v>
      </c>
      <c r="O48" s="14">
        <v>834.82</v>
      </c>
    </row>
    <row r="49" spans="1:15">
      <c r="A49" s="12">
        <v>39783</v>
      </c>
      <c r="B49" s="14">
        <v>773</v>
      </c>
      <c r="C49" s="12">
        <v>39783</v>
      </c>
      <c r="D49" s="13">
        <v>11840</v>
      </c>
      <c r="E49" s="12">
        <v>39783</v>
      </c>
      <c r="F49" s="13">
        <v>5120</v>
      </c>
      <c r="G49" s="13"/>
      <c r="H49" s="12">
        <v>39783</v>
      </c>
      <c r="I49" s="15">
        <f t="shared" si="0"/>
        <v>0.95786864931846349</v>
      </c>
      <c r="J49" s="15">
        <f t="shared" si="1"/>
        <v>1.5477124183006536</v>
      </c>
      <c r="K49" s="15">
        <f t="shared" si="2"/>
        <v>1.0801687763713079</v>
      </c>
      <c r="L49" s="15">
        <f t="shared" si="3"/>
        <v>0.57058031120191466</v>
      </c>
      <c r="N49" s="12">
        <v>39783</v>
      </c>
      <c r="O49" s="14">
        <v>786.02</v>
      </c>
    </row>
    <row r="50" spans="1:15">
      <c r="A50" s="12">
        <v>39790</v>
      </c>
      <c r="B50" s="14">
        <v>720</v>
      </c>
      <c r="C50" s="12">
        <v>39790</v>
      </c>
      <c r="D50" s="13">
        <v>11990</v>
      </c>
      <c r="E50" s="12">
        <v>39790</v>
      </c>
      <c r="F50" s="13">
        <v>4600</v>
      </c>
      <c r="G50" s="13"/>
      <c r="H50" s="12">
        <v>39790</v>
      </c>
      <c r="I50" s="15">
        <f t="shared" si="0"/>
        <v>0.89219330855018586</v>
      </c>
      <c r="J50" s="15">
        <f t="shared" si="1"/>
        <v>1.5673202614379085</v>
      </c>
      <c r="K50" s="15">
        <f t="shared" si="2"/>
        <v>0.97046413502109707</v>
      </c>
      <c r="L50" s="15">
        <f t="shared" si="3"/>
        <v>0.59043396824801075</v>
      </c>
      <c r="N50" s="12">
        <v>39790</v>
      </c>
      <c r="O50" s="14">
        <v>813.37</v>
      </c>
    </row>
    <row r="51" spans="1:15">
      <c r="A51" s="12">
        <v>39797</v>
      </c>
      <c r="B51" s="14">
        <v>693</v>
      </c>
      <c r="C51" s="12">
        <v>39797</v>
      </c>
      <c r="D51" s="13">
        <v>13820</v>
      </c>
      <c r="E51" s="12">
        <v>39797</v>
      </c>
      <c r="F51" s="13">
        <v>5140</v>
      </c>
      <c r="G51" s="13"/>
      <c r="H51" s="12">
        <v>39797</v>
      </c>
      <c r="I51" s="15">
        <f t="shared" si="0"/>
        <v>0.85873605947955389</v>
      </c>
      <c r="J51" s="15">
        <f t="shared" si="1"/>
        <v>1.8065359477124183</v>
      </c>
      <c r="K51" s="15">
        <f t="shared" si="2"/>
        <v>1.0843881856540085</v>
      </c>
      <c r="L51" s="15">
        <f t="shared" si="3"/>
        <v>0.60572164712884358</v>
      </c>
      <c r="N51" s="12">
        <v>39797</v>
      </c>
      <c r="O51" s="14">
        <v>834.43</v>
      </c>
    </row>
    <row r="52" spans="1:15">
      <c r="A52" s="12">
        <v>39804</v>
      </c>
      <c r="B52" s="14">
        <v>671</v>
      </c>
      <c r="C52" s="12">
        <v>39804</v>
      </c>
      <c r="D52" s="13">
        <v>13210</v>
      </c>
      <c r="E52" s="12">
        <v>39804</v>
      </c>
      <c r="F52" s="13">
        <v>4890</v>
      </c>
      <c r="G52" s="13"/>
      <c r="H52" s="12">
        <v>39804</v>
      </c>
      <c r="I52" s="15">
        <f t="shared" si="0"/>
        <v>0.83147459727385375</v>
      </c>
      <c r="J52" s="15">
        <f t="shared" si="1"/>
        <v>1.7267973856209151</v>
      </c>
      <c r="K52" s="15">
        <f t="shared" si="2"/>
        <v>1.0316455696202531</v>
      </c>
      <c r="L52" s="15">
        <f t="shared" si="3"/>
        <v>0.6145414618677858</v>
      </c>
      <c r="N52" s="12">
        <v>39804</v>
      </c>
      <c r="O52" s="14">
        <v>846.58</v>
      </c>
    </row>
    <row r="53" spans="1:15">
      <c r="A53" s="12">
        <v>39811</v>
      </c>
      <c r="B53" s="14">
        <v>690</v>
      </c>
      <c r="C53" s="12">
        <v>39811</v>
      </c>
      <c r="D53" s="13">
        <v>12980</v>
      </c>
      <c r="E53" s="12">
        <v>39811</v>
      </c>
      <c r="F53" s="13">
        <v>4940</v>
      </c>
      <c r="G53" s="13"/>
      <c r="H53" s="12">
        <v>39811</v>
      </c>
      <c r="I53" s="15">
        <f t="shared" si="0"/>
        <v>0.85501858736059477</v>
      </c>
      <c r="J53" s="15">
        <f t="shared" si="1"/>
        <v>1.6967320261437908</v>
      </c>
      <c r="K53" s="15">
        <f t="shared" si="2"/>
        <v>1.0421940928270041</v>
      </c>
      <c r="L53" s="15">
        <f t="shared" si="3"/>
        <v>0.62373149105255998</v>
      </c>
      <c r="N53" s="12">
        <v>39811</v>
      </c>
      <c r="O53" s="14">
        <v>859.24</v>
      </c>
    </row>
    <row r="54" spans="1:15">
      <c r="A54" s="12">
        <v>39818</v>
      </c>
      <c r="B54" s="14">
        <v>642</v>
      </c>
      <c r="C54" s="12">
        <v>39818</v>
      </c>
      <c r="D54" s="13">
        <v>12670</v>
      </c>
      <c r="E54" s="12">
        <v>39818</v>
      </c>
      <c r="F54" s="13">
        <v>4400</v>
      </c>
      <c r="G54" s="13"/>
      <c r="H54" s="12">
        <v>39818</v>
      </c>
      <c r="I54" s="15">
        <f t="shared" si="0"/>
        <v>0.79553903345724908</v>
      </c>
      <c r="J54" s="15">
        <f t="shared" si="1"/>
        <v>1.6562091503267973</v>
      </c>
      <c r="K54" s="15">
        <f t="shared" si="2"/>
        <v>0.92827004219409281</v>
      </c>
      <c r="L54" s="15">
        <f t="shared" si="3"/>
        <v>0.62066814799096859</v>
      </c>
      <c r="N54" s="12">
        <v>39818</v>
      </c>
      <c r="O54" s="14">
        <v>855.02</v>
      </c>
    </row>
    <row r="55" spans="1:15">
      <c r="A55" s="12">
        <v>39825</v>
      </c>
      <c r="B55" s="14">
        <v>626</v>
      </c>
      <c r="C55" s="12">
        <v>39825</v>
      </c>
      <c r="D55" s="13">
        <v>11370</v>
      </c>
      <c r="E55" s="12">
        <v>39825</v>
      </c>
      <c r="F55" s="13">
        <v>4220</v>
      </c>
      <c r="G55" s="13"/>
      <c r="H55" s="12">
        <v>39825</v>
      </c>
      <c r="I55" s="15">
        <f t="shared" si="0"/>
        <v>0.77571251548946718</v>
      </c>
      <c r="J55" s="15">
        <f t="shared" si="1"/>
        <v>1.4862745098039216</v>
      </c>
      <c r="K55" s="15">
        <f t="shared" si="2"/>
        <v>0.89029535864978904</v>
      </c>
      <c r="L55" s="15">
        <f t="shared" si="3"/>
        <v>0.59371508451303279</v>
      </c>
      <c r="N55" s="12">
        <v>39825</v>
      </c>
      <c r="O55" s="14">
        <v>817.89</v>
      </c>
    </row>
    <row r="56" spans="1:15">
      <c r="A56" s="12">
        <v>39832</v>
      </c>
      <c r="B56" s="14">
        <v>608</v>
      </c>
      <c r="C56" s="12">
        <v>39832</v>
      </c>
      <c r="D56" s="13">
        <v>10980</v>
      </c>
      <c r="E56" s="12">
        <v>39832</v>
      </c>
      <c r="F56" s="13">
        <v>4510</v>
      </c>
      <c r="G56" s="13"/>
      <c r="H56" s="12">
        <v>39832</v>
      </c>
      <c r="I56" s="15">
        <f t="shared" si="0"/>
        <v>0.75340768277571246</v>
      </c>
      <c r="J56" s="15">
        <f t="shared" si="1"/>
        <v>1.4352941176470588</v>
      </c>
      <c r="K56" s="15">
        <f t="shared" si="2"/>
        <v>0.95147679324894519</v>
      </c>
      <c r="L56" s="15">
        <f t="shared" si="3"/>
        <v>0.56152820504597989</v>
      </c>
      <c r="N56" s="12">
        <v>39832</v>
      </c>
      <c r="O56" s="14">
        <v>773.55</v>
      </c>
    </row>
    <row r="57" spans="1:15">
      <c r="A57" s="12">
        <v>39839</v>
      </c>
      <c r="B57" s="14">
        <v>609</v>
      </c>
      <c r="C57" s="12">
        <v>39839</v>
      </c>
      <c r="D57" s="13">
        <v>11540</v>
      </c>
      <c r="E57" s="12">
        <v>39839</v>
      </c>
      <c r="F57" s="13">
        <v>4060</v>
      </c>
      <c r="G57" s="13"/>
      <c r="H57" s="12">
        <v>39839</v>
      </c>
      <c r="I57" s="15">
        <f t="shared" si="0"/>
        <v>0.75464684014869887</v>
      </c>
      <c r="J57" s="15">
        <f t="shared" si="1"/>
        <v>1.5084967320261438</v>
      </c>
      <c r="K57" s="15">
        <f t="shared" si="2"/>
        <v>0.85654008438818563</v>
      </c>
      <c r="L57" s="15">
        <f t="shared" si="3"/>
        <v>0.57639485573351357</v>
      </c>
      <c r="N57" s="12">
        <v>39839</v>
      </c>
      <c r="O57" s="14">
        <v>794.03</v>
      </c>
    </row>
    <row r="58" spans="1:15">
      <c r="A58" s="12">
        <v>39846</v>
      </c>
      <c r="B58" s="14">
        <v>560</v>
      </c>
      <c r="C58" s="12">
        <v>39846</v>
      </c>
      <c r="D58" s="13">
        <v>11300</v>
      </c>
      <c r="E58" s="12">
        <v>39846</v>
      </c>
      <c r="F58" s="13">
        <v>4120</v>
      </c>
      <c r="G58" s="13"/>
      <c r="H58" s="12">
        <v>39846</v>
      </c>
      <c r="I58" s="15">
        <f t="shared" si="0"/>
        <v>0.69392812887236677</v>
      </c>
      <c r="J58" s="15">
        <f t="shared" si="1"/>
        <v>1.477124183006536</v>
      </c>
      <c r="K58" s="15">
        <f t="shared" si="2"/>
        <v>0.86919831223628696</v>
      </c>
      <c r="L58" s="15">
        <f t="shared" si="3"/>
        <v>0.57407920067036744</v>
      </c>
      <c r="N58" s="12">
        <v>39846</v>
      </c>
      <c r="O58" s="14">
        <v>790.84</v>
      </c>
    </row>
    <row r="59" spans="1:15">
      <c r="A59" s="12">
        <v>39853</v>
      </c>
      <c r="B59" s="14">
        <v>565</v>
      </c>
      <c r="C59" s="12">
        <v>39853</v>
      </c>
      <c r="D59" s="13">
        <v>11130</v>
      </c>
      <c r="E59" s="12">
        <v>39853</v>
      </c>
      <c r="F59" s="13">
        <v>3980</v>
      </c>
      <c r="G59" s="13"/>
      <c r="H59" s="12">
        <v>39853</v>
      </c>
      <c r="I59" s="15">
        <f t="shared" si="0"/>
        <v>0.7001239157372986</v>
      </c>
      <c r="J59" s="15">
        <f t="shared" si="1"/>
        <v>1.4549019607843137</v>
      </c>
      <c r="K59" s="15">
        <f t="shared" si="2"/>
        <v>0.83966244725738393</v>
      </c>
      <c r="L59" s="15">
        <f t="shared" si="3"/>
        <v>0.5550240453701839</v>
      </c>
      <c r="N59" s="12">
        <v>39853</v>
      </c>
      <c r="O59" s="14">
        <v>764.59</v>
      </c>
    </row>
    <row r="60" spans="1:15">
      <c r="A60" s="12">
        <v>39860</v>
      </c>
      <c r="B60" s="14">
        <v>499</v>
      </c>
      <c r="C60" s="12">
        <v>39860</v>
      </c>
      <c r="D60" s="13">
        <v>9860</v>
      </c>
      <c r="E60" s="12">
        <v>39860</v>
      </c>
      <c r="F60" s="13">
        <v>3730</v>
      </c>
      <c r="G60" s="13"/>
      <c r="H60" s="12">
        <v>39860</v>
      </c>
      <c r="I60" s="15">
        <f t="shared" si="0"/>
        <v>0.61833952912019829</v>
      </c>
      <c r="J60" s="15">
        <f t="shared" si="1"/>
        <v>1.288888888888889</v>
      </c>
      <c r="K60" s="15">
        <f t="shared" si="2"/>
        <v>0.78691983122362874</v>
      </c>
      <c r="L60" s="15">
        <f t="shared" si="3"/>
        <v>0.53683272377694202</v>
      </c>
      <c r="N60" s="12">
        <v>39860</v>
      </c>
      <c r="O60" s="14">
        <v>739.53</v>
      </c>
    </row>
    <row r="61" spans="1:15">
      <c r="A61" s="12">
        <v>39867</v>
      </c>
      <c r="B61" s="14">
        <v>490</v>
      </c>
      <c r="C61" s="12">
        <v>39867</v>
      </c>
      <c r="D61" s="13">
        <v>9950</v>
      </c>
      <c r="E61" s="12">
        <v>39867</v>
      </c>
      <c r="F61" s="13">
        <v>4030</v>
      </c>
      <c r="G61" s="13"/>
      <c r="H61" s="12">
        <v>39867</v>
      </c>
      <c r="I61" s="15">
        <f t="shared" si="0"/>
        <v>0.60718711276332094</v>
      </c>
      <c r="J61" s="15">
        <f t="shared" si="1"/>
        <v>1.3006535947712419</v>
      </c>
      <c r="K61" s="15">
        <f t="shared" si="2"/>
        <v>0.85021097046413507</v>
      </c>
      <c r="L61" s="15">
        <f t="shared" si="3"/>
        <v>0.54930386922673835</v>
      </c>
      <c r="N61" s="12">
        <v>39867</v>
      </c>
      <c r="O61" s="14">
        <v>756.71</v>
      </c>
    </row>
    <row r="62" spans="1:15">
      <c r="A62" s="12">
        <v>39874</v>
      </c>
      <c r="B62" s="14">
        <v>496</v>
      </c>
      <c r="C62" s="12">
        <v>39874</v>
      </c>
      <c r="D62" s="13">
        <v>8910</v>
      </c>
      <c r="E62" s="12">
        <v>39874</v>
      </c>
      <c r="F62" s="13">
        <v>4270</v>
      </c>
      <c r="G62" s="13"/>
      <c r="H62" s="12">
        <v>39874</v>
      </c>
      <c r="I62" s="15">
        <f t="shared" si="0"/>
        <v>0.61462205700123917</v>
      </c>
      <c r="J62" s="15">
        <f t="shared" si="1"/>
        <v>1.1647058823529413</v>
      </c>
      <c r="K62" s="15">
        <f t="shared" si="2"/>
        <v>0.90084388185654007</v>
      </c>
      <c r="L62" s="15">
        <f t="shared" si="3"/>
        <v>0.52366470407616761</v>
      </c>
      <c r="N62" s="12">
        <v>39874</v>
      </c>
      <c r="O62" s="14">
        <v>721.39</v>
      </c>
    </row>
    <row r="63" spans="1:15">
      <c r="A63" s="12">
        <v>39881</v>
      </c>
      <c r="B63" s="14">
        <v>497</v>
      </c>
      <c r="C63" s="12">
        <v>39881</v>
      </c>
      <c r="D63" s="13">
        <v>9970</v>
      </c>
      <c r="E63" s="12">
        <v>39881</v>
      </c>
      <c r="F63" s="13">
        <v>4140</v>
      </c>
      <c r="G63" s="13"/>
      <c r="H63" s="12">
        <v>39881</v>
      </c>
      <c r="I63" s="15">
        <f t="shared" si="0"/>
        <v>0.61586121437422547</v>
      </c>
      <c r="J63" s="15">
        <f t="shared" si="1"/>
        <v>1.3032679738562092</v>
      </c>
      <c r="K63" s="15">
        <f t="shared" si="2"/>
        <v>0.87341772151898733</v>
      </c>
      <c r="L63" s="15">
        <f t="shared" si="3"/>
        <v>0.52577710414944501</v>
      </c>
      <c r="N63" s="12">
        <v>39881</v>
      </c>
      <c r="O63" s="14">
        <v>724.3</v>
      </c>
    </row>
    <row r="64" spans="1:15">
      <c r="A64" s="12">
        <v>39888</v>
      </c>
      <c r="B64" s="14">
        <v>499</v>
      </c>
      <c r="C64" s="12">
        <v>39888</v>
      </c>
      <c r="D64" s="13">
        <v>10660</v>
      </c>
      <c r="E64" s="12">
        <v>39888</v>
      </c>
      <c r="F64" s="13">
        <v>4270</v>
      </c>
      <c r="G64" s="13"/>
      <c r="H64" s="12">
        <v>39888</v>
      </c>
      <c r="I64" s="15">
        <f t="shared" si="0"/>
        <v>0.61833952912019829</v>
      </c>
      <c r="J64" s="15">
        <f t="shared" si="1"/>
        <v>1.3934640522875816</v>
      </c>
      <c r="K64" s="15">
        <f t="shared" si="2"/>
        <v>0.90084388185654007</v>
      </c>
      <c r="L64" s="15">
        <f t="shared" si="3"/>
        <v>0.55515470929224231</v>
      </c>
      <c r="N64" s="12">
        <v>39888</v>
      </c>
      <c r="O64" s="14">
        <v>764.77</v>
      </c>
    </row>
    <row r="65" spans="1:15">
      <c r="A65" s="12">
        <v>39895</v>
      </c>
      <c r="B65" s="14">
        <v>525</v>
      </c>
      <c r="C65" s="12">
        <v>39895</v>
      </c>
      <c r="D65" s="13">
        <v>11470</v>
      </c>
      <c r="E65" s="12">
        <v>39895</v>
      </c>
      <c r="F65" s="13">
        <v>4540</v>
      </c>
      <c r="G65" s="13"/>
      <c r="H65" s="12">
        <v>39895</v>
      </c>
      <c r="I65" s="15">
        <f t="shared" si="0"/>
        <v>0.65055762081784385</v>
      </c>
      <c r="J65" s="15">
        <f t="shared" si="1"/>
        <v>1.4993464052287582</v>
      </c>
      <c r="K65" s="15">
        <f t="shared" si="2"/>
        <v>0.95780590717299574</v>
      </c>
      <c r="L65" s="15">
        <f t="shared" si="3"/>
        <v>0.59853513141563153</v>
      </c>
      <c r="N65" s="12">
        <v>39895</v>
      </c>
      <c r="O65" s="14">
        <v>824.53</v>
      </c>
    </row>
    <row r="66" spans="1:15">
      <c r="A66" s="12">
        <v>39902</v>
      </c>
      <c r="B66" s="14">
        <v>534</v>
      </c>
      <c r="C66" s="12">
        <v>39902</v>
      </c>
      <c r="D66" s="13">
        <v>11000</v>
      </c>
      <c r="E66" s="12">
        <v>39902</v>
      </c>
      <c r="F66" s="13">
        <v>4270</v>
      </c>
      <c r="G66" s="13"/>
      <c r="H66" s="12">
        <v>39902</v>
      </c>
      <c r="I66" s="15">
        <f t="shared" si="0"/>
        <v>0.66171003717472121</v>
      </c>
      <c r="J66" s="15">
        <f t="shared" si="1"/>
        <v>1.4379084967320261</v>
      </c>
      <c r="K66" s="15">
        <f t="shared" si="2"/>
        <v>0.90084388185654007</v>
      </c>
      <c r="L66" s="15">
        <f t="shared" si="3"/>
        <v>0.60349310134706979</v>
      </c>
      <c r="N66" s="12">
        <v>39902</v>
      </c>
      <c r="O66" s="14">
        <v>831.36</v>
      </c>
    </row>
    <row r="67" spans="1:15">
      <c r="A67" s="12">
        <v>39909</v>
      </c>
      <c r="B67" s="14">
        <v>534</v>
      </c>
      <c r="C67" s="12">
        <v>39909</v>
      </c>
      <c r="D67" s="13">
        <v>10750</v>
      </c>
      <c r="E67" s="12">
        <v>39909</v>
      </c>
      <c r="F67" s="13">
        <v>3970</v>
      </c>
      <c r="G67" s="13"/>
      <c r="H67" s="12">
        <v>39909</v>
      </c>
      <c r="I67" s="15">
        <f t="shared" ref="I67:I130" si="4">B67/B$2</f>
        <v>0.66171003717472121</v>
      </c>
      <c r="J67" s="15">
        <f t="shared" ref="J67:J130" si="5">D67/D$2</f>
        <v>1.4052287581699345</v>
      </c>
      <c r="K67" s="15">
        <f t="shared" ref="K67:K130" si="6">F67/F$2</f>
        <v>0.83755274261603374</v>
      </c>
      <c r="L67" s="15">
        <f t="shared" ref="L67:L130" si="7">O67/O$2</f>
        <v>0.6140986563541434</v>
      </c>
      <c r="N67" s="12">
        <v>39909</v>
      </c>
      <c r="O67" s="14">
        <v>845.97</v>
      </c>
    </row>
    <row r="68" spans="1:15">
      <c r="A68" s="12">
        <v>39916</v>
      </c>
      <c r="B68" s="14">
        <v>557</v>
      </c>
      <c r="C68" s="12">
        <v>39916</v>
      </c>
      <c r="D68" s="13">
        <v>10400</v>
      </c>
      <c r="E68" s="12">
        <v>39916</v>
      </c>
      <c r="F68" s="13">
        <v>4140</v>
      </c>
      <c r="G68" s="13"/>
      <c r="H68" s="12">
        <v>39916</v>
      </c>
      <c r="I68" s="15">
        <f t="shared" si="4"/>
        <v>0.69021065675340765</v>
      </c>
      <c r="J68" s="15">
        <f t="shared" si="5"/>
        <v>1.3594771241830066</v>
      </c>
      <c r="K68" s="15">
        <f t="shared" si="6"/>
        <v>0.87341772151898733</v>
      </c>
      <c r="L68" s="15">
        <f t="shared" si="7"/>
        <v>0.61380829208290255</v>
      </c>
      <c r="N68" s="12">
        <v>39916</v>
      </c>
      <c r="O68" s="14">
        <v>845.57</v>
      </c>
    </row>
    <row r="69" spans="1:15">
      <c r="A69" s="12">
        <v>39923</v>
      </c>
      <c r="B69" s="14">
        <v>567</v>
      </c>
      <c r="C69" s="12">
        <v>39923</v>
      </c>
      <c r="D69" s="13">
        <v>10270</v>
      </c>
      <c r="E69" s="12">
        <v>39923</v>
      </c>
      <c r="F69" s="13">
        <v>4290</v>
      </c>
      <c r="G69" s="13"/>
      <c r="H69" s="12">
        <v>39923</v>
      </c>
      <c r="I69" s="15">
        <f t="shared" si="4"/>
        <v>0.70260223048327142</v>
      </c>
      <c r="J69" s="15">
        <f t="shared" si="5"/>
        <v>1.3424836601307188</v>
      </c>
      <c r="K69" s="15">
        <f t="shared" si="6"/>
        <v>0.90506329113924056</v>
      </c>
      <c r="L69" s="15">
        <f t="shared" si="7"/>
        <v>0.60254215835875591</v>
      </c>
      <c r="N69" s="12">
        <v>39923</v>
      </c>
      <c r="O69" s="14">
        <v>830.05</v>
      </c>
    </row>
    <row r="70" spans="1:15">
      <c r="A70" s="12">
        <v>39930</v>
      </c>
      <c r="B70" s="14">
        <v>626</v>
      </c>
      <c r="C70" s="12">
        <v>39930</v>
      </c>
      <c r="D70" s="13">
        <v>10370</v>
      </c>
      <c r="E70" s="12">
        <v>39930</v>
      </c>
      <c r="F70" s="13">
        <v>4190</v>
      </c>
      <c r="G70" s="13"/>
      <c r="H70" s="12">
        <v>39930</v>
      </c>
      <c r="I70" s="15">
        <f t="shared" si="4"/>
        <v>0.77571251548946718</v>
      </c>
      <c r="J70" s="15">
        <f t="shared" si="5"/>
        <v>1.3555555555555556</v>
      </c>
      <c r="K70" s="15">
        <f t="shared" si="6"/>
        <v>0.88396624472573837</v>
      </c>
      <c r="L70" s="15">
        <f t="shared" si="7"/>
        <v>0.61473745775087341</v>
      </c>
      <c r="N70" s="12">
        <v>39930</v>
      </c>
      <c r="O70" s="14">
        <v>846.85</v>
      </c>
    </row>
    <row r="71" spans="1:15">
      <c r="A71" s="12">
        <v>39937</v>
      </c>
      <c r="B71" s="14">
        <v>655</v>
      </c>
      <c r="C71" s="12">
        <v>39937</v>
      </c>
      <c r="D71" s="13">
        <v>10460</v>
      </c>
      <c r="E71" s="12">
        <v>39937</v>
      </c>
      <c r="F71" s="13">
        <v>4090</v>
      </c>
      <c r="G71" s="13"/>
      <c r="H71" s="12">
        <v>39937</v>
      </c>
      <c r="I71" s="15">
        <f t="shared" si="4"/>
        <v>0.81164807930607186</v>
      </c>
      <c r="J71" s="15">
        <f t="shared" si="5"/>
        <v>1.3673202614379085</v>
      </c>
      <c r="K71" s="15">
        <f t="shared" si="6"/>
        <v>0.8628691983122363</v>
      </c>
      <c r="L71" s="15">
        <f t="shared" si="7"/>
        <v>0.64994412563883153</v>
      </c>
      <c r="N71" s="12">
        <v>39937</v>
      </c>
      <c r="O71" s="14">
        <v>895.35</v>
      </c>
    </row>
    <row r="72" spans="1:15">
      <c r="A72" s="12">
        <v>39944</v>
      </c>
      <c r="B72" s="14">
        <v>638</v>
      </c>
      <c r="C72" s="12">
        <v>39944</v>
      </c>
      <c r="D72" s="13">
        <v>10880</v>
      </c>
      <c r="E72" s="12">
        <v>39944</v>
      </c>
      <c r="F72" s="13">
        <v>4060</v>
      </c>
      <c r="G72" s="13"/>
      <c r="H72" s="12">
        <v>39944</v>
      </c>
      <c r="I72" s="15">
        <f t="shared" si="4"/>
        <v>0.79058240396530355</v>
      </c>
      <c r="J72" s="15">
        <f t="shared" si="5"/>
        <v>1.4222222222222223</v>
      </c>
      <c r="K72" s="15">
        <f t="shared" si="6"/>
        <v>0.85654008438818563</v>
      </c>
      <c r="L72" s="15">
        <f t="shared" si="7"/>
        <v>0.63999914934883095</v>
      </c>
      <c r="N72" s="12">
        <v>39944</v>
      </c>
      <c r="O72" s="14">
        <v>881.65</v>
      </c>
    </row>
    <row r="73" spans="1:15">
      <c r="A73" s="12">
        <v>39951</v>
      </c>
      <c r="B73" s="14">
        <v>630</v>
      </c>
      <c r="C73" s="12">
        <v>39951</v>
      </c>
      <c r="D73" s="13">
        <v>10510</v>
      </c>
      <c r="E73" s="12">
        <v>39951</v>
      </c>
      <c r="F73" s="13">
        <v>4220</v>
      </c>
      <c r="G73" s="13"/>
      <c r="H73" s="12">
        <v>39951</v>
      </c>
      <c r="I73" s="15">
        <f t="shared" si="4"/>
        <v>0.7806691449814126</v>
      </c>
      <c r="J73" s="15">
        <f t="shared" si="5"/>
        <v>1.3738562091503268</v>
      </c>
      <c r="K73" s="15">
        <f t="shared" si="6"/>
        <v>0.89029535864978904</v>
      </c>
      <c r="L73" s="15">
        <f t="shared" si="7"/>
        <v>0.6358106447361811</v>
      </c>
      <c r="N73" s="12">
        <v>39951</v>
      </c>
      <c r="O73" s="14">
        <v>875.88</v>
      </c>
    </row>
    <row r="74" spans="1:15">
      <c r="A74" s="12">
        <v>39958</v>
      </c>
      <c r="B74" s="14">
        <v>625</v>
      </c>
      <c r="C74" s="12">
        <v>39958</v>
      </c>
      <c r="D74" s="13">
        <v>11290</v>
      </c>
      <c r="E74" s="12">
        <v>39958</v>
      </c>
      <c r="F74" s="13">
        <v>4510</v>
      </c>
      <c r="G74" s="13"/>
      <c r="H74" s="12">
        <v>39958</v>
      </c>
      <c r="I74" s="15">
        <f t="shared" si="4"/>
        <v>0.77447335811648077</v>
      </c>
      <c r="J74" s="15">
        <f t="shared" si="5"/>
        <v>1.4758169934640524</v>
      </c>
      <c r="K74" s="15">
        <f t="shared" si="6"/>
        <v>0.95147679324894519</v>
      </c>
      <c r="L74" s="15">
        <f t="shared" si="7"/>
        <v>0.65180245697477324</v>
      </c>
      <c r="N74" s="12">
        <v>39958</v>
      </c>
      <c r="O74" s="14">
        <v>897.91</v>
      </c>
    </row>
    <row r="75" spans="1:15">
      <c r="A75" s="12">
        <v>39965</v>
      </c>
      <c r="B75" s="14">
        <v>621</v>
      </c>
      <c r="C75" s="12">
        <v>39965</v>
      </c>
      <c r="D75" s="13">
        <v>12480</v>
      </c>
      <c r="E75" s="12">
        <v>39965</v>
      </c>
      <c r="F75" s="13">
        <v>4390</v>
      </c>
      <c r="G75" s="13"/>
      <c r="H75" s="12">
        <v>39965</v>
      </c>
      <c r="I75" s="15">
        <f t="shared" si="4"/>
        <v>0.76951672862453535</v>
      </c>
      <c r="J75" s="15">
        <f t="shared" si="5"/>
        <v>1.6313725490196078</v>
      </c>
      <c r="K75" s="15">
        <f t="shared" si="6"/>
        <v>0.92616033755274263</v>
      </c>
      <c r="L75" s="15">
        <f t="shared" si="7"/>
        <v>0.66534069112137972</v>
      </c>
      <c r="N75" s="12">
        <v>39965</v>
      </c>
      <c r="O75" s="14">
        <v>916.56</v>
      </c>
    </row>
    <row r="76" spans="1:15">
      <c r="A76" s="12">
        <v>39972</v>
      </c>
      <c r="B76" s="14">
        <v>617</v>
      </c>
      <c r="C76" s="12">
        <v>39972</v>
      </c>
      <c r="D76" s="13">
        <v>12780</v>
      </c>
      <c r="E76" s="12">
        <v>39972</v>
      </c>
      <c r="F76" s="13">
        <v>4680</v>
      </c>
      <c r="G76" s="13"/>
      <c r="H76" s="12">
        <v>39972</v>
      </c>
      <c r="I76" s="15">
        <f t="shared" si="4"/>
        <v>0.76456009913258982</v>
      </c>
      <c r="J76" s="15">
        <f t="shared" si="5"/>
        <v>1.6705882352941177</v>
      </c>
      <c r="K76" s="15">
        <f t="shared" si="6"/>
        <v>0.98734177215189878</v>
      </c>
      <c r="L76" s="15">
        <f t="shared" si="7"/>
        <v>0.69000713596329355</v>
      </c>
      <c r="N76" s="12">
        <v>39972</v>
      </c>
      <c r="O76" s="14">
        <v>950.54</v>
      </c>
    </row>
    <row r="77" spans="1:15">
      <c r="A77" s="12">
        <v>39979</v>
      </c>
      <c r="B77" s="14">
        <v>608</v>
      </c>
      <c r="C77" s="12">
        <v>39979</v>
      </c>
      <c r="D77" s="13">
        <v>12580</v>
      </c>
      <c r="E77" s="12">
        <v>39979</v>
      </c>
      <c r="F77" s="13">
        <v>4870</v>
      </c>
      <c r="G77" s="13"/>
      <c r="H77" s="12">
        <v>39979</v>
      </c>
      <c r="I77" s="15">
        <f t="shared" si="4"/>
        <v>0.75340768277571246</v>
      </c>
      <c r="J77" s="15">
        <f t="shared" si="5"/>
        <v>1.6444444444444444</v>
      </c>
      <c r="K77" s="15">
        <f t="shared" si="6"/>
        <v>1.0274261603375527</v>
      </c>
      <c r="L77" s="15">
        <f t="shared" si="7"/>
        <v>0.66709013585560617</v>
      </c>
      <c r="N77" s="12">
        <v>39979</v>
      </c>
      <c r="O77" s="14">
        <v>918.97</v>
      </c>
    </row>
    <row r="78" spans="1:15">
      <c r="A78" s="12">
        <v>39986</v>
      </c>
      <c r="B78" s="14">
        <v>612</v>
      </c>
      <c r="C78" s="12">
        <v>39986</v>
      </c>
      <c r="D78" s="13">
        <v>12400</v>
      </c>
      <c r="E78" s="12">
        <v>39986</v>
      </c>
      <c r="F78" s="13">
        <v>5240</v>
      </c>
      <c r="G78" s="13"/>
      <c r="H78" s="12">
        <v>39986</v>
      </c>
      <c r="I78" s="15">
        <f t="shared" si="4"/>
        <v>0.75836431226765799</v>
      </c>
      <c r="J78" s="15">
        <f t="shared" si="5"/>
        <v>1.6209150326797386</v>
      </c>
      <c r="K78" s="15">
        <f t="shared" si="6"/>
        <v>1.1054852320675106</v>
      </c>
      <c r="L78" s="15">
        <f t="shared" si="7"/>
        <v>0.67277401646514656</v>
      </c>
      <c r="N78" s="12">
        <v>39986</v>
      </c>
      <c r="O78" s="14">
        <v>926.8</v>
      </c>
    </row>
    <row r="79" spans="1:15">
      <c r="A79" s="12">
        <v>39993</v>
      </c>
      <c r="B79" s="14">
        <v>630</v>
      </c>
      <c r="C79" s="12">
        <v>39993</v>
      </c>
      <c r="D79" s="13">
        <v>12050</v>
      </c>
      <c r="E79" s="12">
        <v>39993</v>
      </c>
      <c r="F79" s="13">
        <v>5300</v>
      </c>
      <c r="G79" s="13"/>
      <c r="H79" s="12">
        <v>39993</v>
      </c>
      <c r="I79" s="15">
        <f t="shared" si="4"/>
        <v>0.7806691449814126</v>
      </c>
      <c r="J79" s="15">
        <f t="shared" si="5"/>
        <v>1.5751633986928104</v>
      </c>
      <c r="K79" s="15">
        <f t="shared" si="6"/>
        <v>1.1181434599156117</v>
      </c>
      <c r="L79" s="15">
        <f t="shared" si="7"/>
        <v>0.66828788847447484</v>
      </c>
      <c r="N79" s="12">
        <v>39993</v>
      </c>
      <c r="O79" s="14">
        <v>920.62</v>
      </c>
    </row>
    <row r="80" spans="1:15">
      <c r="A80" s="12">
        <v>40000</v>
      </c>
      <c r="B80" s="14">
        <v>610</v>
      </c>
      <c r="C80" s="12">
        <v>40000</v>
      </c>
      <c r="D80" s="13">
        <v>11590</v>
      </c>
      <c r="E80" s="12">
        <v>40000</v>
      </c>
      <c r="F80" s="13">
        <v>5470</v>
      </c>
      <c r="G80" s="13"/>
      <c r="H80" s="12">
        <v>40000</v>
      </c>
      <c r="I80" s="15">
        <f t="shared" si="4"/>
        <v>0.75588599752168528</v>
      </c>
      <c r="J80" s="15">
        <f t="shared" si="5"/>
        <v>1.515032679738562</v>
      </c>
      <c r="K80" s="15">
        <f t="shared" si="6"/>
        <v>1.1540084388185654</v>
      </c>
      <c r="L80" s="15">
        <f t="shared" si="7"/>
        <v>0.63335706664419555</v>
      </c>
      <c r="N80" s="12">
        <v>40000</v>
      </c>
      <c r="O80" s="14">
        <v>872.5</v>
      </c>
    </row>
    <row r="81" spans="1:15">
      <c r="A81" s="12">
        <v>40007</v>
      </c>
      <c r="B81" s="14">
        <v>614</v>
      </c>
      <c r="C81" s="12">
        <v>40007</v>
      </c>
      <c r="D81" s="13">
        <v>11600</v>
      </c>
      <c r="E81" s="12">
        <v>40007</v>
      </c>
      <c r="F81" s="13">
        <v>5290</v>
      </c>
      <c r="G81" s="13"/>
      <c r="H81" s="12">
        <v>40007</v>
      </c>
      <c r="I81" s="15">
        <f t="shared" si="4"/>
        <v>0.7608426270136307</v>
      </c>
      <c r="J81" s="15">
        <f t="shared" si="5"/>
        <v>1.5163398692810457</v>
      </c>
      <c r="K81" s="15">
        <f t="shared" si="6"/>
        <v>1.1160337552742616</v>
      </c>
      <c r="L81" s="15">
        <f t="shared" si="7"/>
        <v>0.63756008947040743</v>
      </c>
      <c r="N81" s="12">
        <v>40007</v>
      </c>
      <c r="O81" s="14">
        <v>878.29</v>
      </c>
    </row>
    <row r="82" spans="1:15">
      <c r="A82" s="12">
        <v>40014</v>
      </c>
      <c r="B82" s="14">
        <v>629</v>
      </c>
      <c r="C82" s="12">
        <v>40014</v>
      </c>
      <c r="D82" s="13">
        <v>11740</v>
      </c>
      <c r="E82" s="12">
        <v>40014</v>
      </c>
      <c r="F82" s="13">
        <v>5470</v>
      </c>
      <c r="G82" s="13"/>
      <c r="H82" s="12">
        <v>40014</v>
      </c>
      <c r="I82" s="15">
        <f t="shared" si="4"/>
        <v>0.7794299876084263</v>
      </c>
      <c r="J82" s="15">
        <f t="shared" si="5"/>
        <v>1.5346405228758171</v>
      </c>
      <c r="K82" s="15">
        <f t="shared" si="6"/>
        <v>1.1540084388185654</v>
      </c>
      <c r="L82" s="15">
        <f t="shared" si="7"/>
        <v>0.66818626097954059</v>
      </c>
      <c r="N82" s="12">
        <v>40014</v>
      </c>
      <c r="O82" s="14">
        <v>920.48</v>
      </c>
    </row>
    <row r="83" spans="1:15">
      <c r="A83" s="12">
        <v>40021</v>
      </c>
      <c r="B83" s="14">
        <v>624</v>
      </c>
      <c r="C83" s="12">
        <v>40021</v>
      </c>
      <c r="D83" s="13">
        <v>12290</v>
      </c>
      <c r="E83" s="12">
        <v>40021</v>
      </c>
      <c r="F83" s="13">
        <v>5100</v>
      </c>
      <c r="G83" s="13"/>
      <c r="H83" s="12">
        <v>40021</v>
      </c>
      <c r="I83" s="15">
        <f t="shared" si="4"/>
        <v>0.77323420074349447</v>
      </c>
      <c r="J83" s="15">
        <f t="shared" si="5"/>
        <v>1.6065359477124184</v>
      </c>
      <c r="K83" s="15">
        <f t="shared" si="6"/>
        <v>1.0759493670886076</v>
      </c>
      <c r="L83" s="15">
        <f t="shared" si="7"/>
        <v>0.68980388097342493</v>
      </c>
      <c r="N83" s="12">
        <v>40021</v>
      </c>
      <c r="O83" s="14">
        <v>950.26</v>
      </c>
    </row>
    <row r="84" spans="1:15">
      <c r="A84" s="12">
        <v>40028</v>
      </c>
      <c r="B84" s="14">
        <v>668</v>
      </c>
      <c r="C84" s="12">
        <v>40028</v>
      </c>
      <c r="D84" s="13">
        <v>11730</v>
      </c>
      <c r="E84" s="12">
        <v>40028</v>
      </c>
      <c r="F84" s="13">
        <v>5170</v>
      </c>
      <c r="G84" s="13"/>
      <c r="H84" s="12">
        <v>40028</v>
      </c>
      <c r="I84" s="15">
        <f t="shared" si="4"/>
        <v>0.82775712515489464</v>
      </c>
      <c r="J84" s="15">
        <f t="shared" si="5"/>
        <v>1.5333333333333334</v>
      </c>
      <c r="K84" s="15">
        <f t="shared" si="6"/>
        <v>1.090717299578059</v>
      </c>
      <c r="L84" s="15">
        <f t="shared" si="7"/>
        <v>0.69452230038108942</v>
      </c>
      <c r="N84" s="12">
        <v>40028</v>
      </c>
      <c r="O84" s="14">
        <v>956.76</v>
      </c>
    </row>
    <row r="85" spans="1:15">
      <c r="A85" s="12">
        <v>40035</v>
      </c>
      <c r="B85" s="14">
        <v>700</v>
      </c>
      <c r="C85" s="12">
        <v>40035</v>
      </c>
      <c r="D85" s="13">
        <v>11230</v>
      </c>
      <c r="E85" s="12">
        <v>40035</v>
      </c>
      <c r="F85" s="13">
        <v>5140</v>
      </c>
      <c r="G85" s="13"/>
      <c r="H85" s="12">
        <v>40035</v>
      </c>
      <c r="I85" s="15">
        <f t="shared" si="4"/>
        <v>0.86741016109045854</v>
      </c>
      <c r="J85" s="15">
        <f t="shared" si="5"/>
        <v>1.4679738562091502</v>
      </c>
      <c r="K85" s="15">
        <f t="shared" si="6"/>
        <v>1.0843881856540085</v>
      </c>
      <c r="L85" s="15">
        <f t="shared" si="7"/>
        <v>0.70672485887998793</v>
      </c>
      <c r="N85" s="12">
        <v>40035</v>
      </c>
      <c r="O85" s="14">
        <v>973.57</v>
      </c>
    </row>
    <row r="86" spans="1:15">
      <c r="A86" s="12">
        <v>40042</v>
      </c>
      <c r="B86" s="14">
        <v>778</v>
      </c>
      <c r="C86" s="12">
        <v>40042</v>
      </c>
      <c r="D86" s="13">
        <v>10730</v>
      </c>
      <c r="E86" s="12">
        <v>40042</v>
      </c>
      <c r="F86" s="13">
        <v>5400</v>
      </c>
      <c r="G86" s="13"/>
      <c r="H86" s="12">
        <v>40042</v>
      </c>
      <c r="I86" s="15">
        <f t="shared" si="4"/>
        <v>0.96406443618339532</v>
      </c>
      <c r="J86" s="15">
        <f t="shared" si="5"/>
        <v>1.4026143790849672</v>
      </c>
      <c r="K86" s="15">
        <f t="shared" si="6"/>
        <v>1.139240506329114</v>
      </c>
      <c r="L86" s="15">
        <f t="shared" si="7"/>
        <v>0.68768422179336641</v>
      </c>
      <c r="N86" s="12">
        <v>40042</v>
      </c>
      <c r="O86" s="14">
        <v>947.34</v>
      </c>
    </row>
    <row r="87" spans="1:15">
      <c r="A87" s="12">
        <v>40049</v>
      </c>
      <c r="B87" s="14">
        <v>785</v>
      </c>
      <c r="C87" s="12">
        <v>40049</v>
      </c>
      <c r="D87" s="13">
        <v>11200</v>
      </c>
      <c r="E87" s="12">
        <v>40049</v>
      </c>
      <c r="F87" s="13">
        <v>5630</v>
      </c>
      <c r="G87" s="13"/>
      <c r="H87" s="12">
        <v>40049</v>
      </c>
      <c r="I87" s="15">
        <f t="shared" si="4"/>
        <v>0.97273853779429986</v>
      </c>
      <c r="J87" s="15">
        <f t="shared" si="5"/>
        <v>1.4640522875816993</v>
      </c>
      <c r="K87" s="15">
        <f t="shared" si="6"/>
        <v>1.1877637130801688</v>
      </c>
      <c r="L87" s="15">
        <f t="shared" si="7"/>
        <v>0.70363247939127238</v>
      </c>
      <c r="N87" s="12">
        <v>40049</v>
      </c>
      <c r="O87" s="14">
        <v>969.31</v>
      </c>
    </row>
    <row r="88" spans="1:15">
      <c r="A88" s="12">
        <v>40056</v>
      </c>
      <c r="B88" s="14">
        <v>814</v>
      </c>
      <c r="C88" s="12">
        <v>40056</v>
      </c>
      <c r="D88" s="13">
        <v>10930</v>
      </c>
      <c r="E88" s="12">
        <v>40056</v>
      </c>
      <c r="F88" s="13">
        <v>5680</v>
      </c>
      <c r="G88" s="13"/>
      <c r="H88" s="12">
        <v>40056</v>
      </c>
      <c r="I88" s="15">
        <f t="shared" si="4"/>
        <v>1.0086741016109046</v>
      </c>
      <c r="J88" s="15">
        <f t="shared" si="5"/>
        <v>1.4287581699346406</v>
      </c>
      <c r="K88" s="15">
        <f t="shared" si="6"/>
        <v>1.1983122362869199</v>
      </c>
      <c r="L88" s="15">
        <f t="shared" si="7"/>
        <v>0.67926365792738053</v>
      </c>
      <c r="N88" s="12">
        <v>40056</v>
      </c>
      <c r="O88" s="14">
        <v>935.74</v>
      </c>
    </row>
    <row r="89" spans="1:15">
      <c r="A89" s="12">
        <v>40063</v>
      </c>
      <c r="B89" s="14">
        <v>901</v>
      </c>
      <c r="C89" s="12">
        <v>40063</v>
      </c>
      <c r="D89" s="13">
        <v>11000</v>
      </c>
      <c r="E89" s="12">
        <v>40063</v>
      </c>
      <c r="F89" s="13">
        <v>5730</v>
      </c>
      <c r="G89" s="13"/>
      <c r="H89" s="12">
        <v>40063</v>
      </c>
      <c r="I89" s="15">
        <f t="shared" si="4"/>
        <v>1.1164807930607188</v>
      </c>
      <c r="J89" s="15">
        <f t="shared" si="5"/>
        <v>1.4379084967320261</v>
      </c>
      <c r="K89" s="15">
        <f t="shared" si="6"/>
        <v>1.2088607594936709</v>
      </c>
      <c r="L89" s="15">
        <f t="shared" si="7"/>
        <v>0.68991274797555202</v>
      </c>
      <c r="N89" s="12">
        <v>40063</v>
      </c>
      <c r="O89" s="14">
        <v>950.40997300000004</v>
      </c>
    </row>
    <row r="90" spans="1:15">
      <c r="A90" s="12">
        <v>40070</v>
      </c>
      <c r="B90" s="14">
        <v>814</v>
      </c>
      <c r="C90" s="12">
        <v>40070</v>
      </c>
      <c r="D90" s="13">
        <v>10580</v>
      </c>
      <c r="E90" s="12">
        <v>40070</v>
      </c>
      <c r="F90" s="13">
        <v>5710</v>
      </c>
      <c r="G90" s="13"/>
      <c r="H90" s="12">
        <v>40070</v>
      </c>
      <c r="I90" s="15">
        <f t="shared" si="4"/>
        <v>1.0086741016109046</v>
      </c>
      <c r="J90" s="15">
        <f t="shared" si="5"/>
        <v>1.3830065359477124</v>
      </c>
      <c r="K90" s="15">
        <f t="shared" si="6"/>
        <v>1.2046413502109705</v>
      </c>
      <c r="L90" s="15">
        <f t="shared" si="7"/>
        <v>0.68194952888818017</v>
      </c>
      <c r="N90" s="12">
        <v>40070</v>
      </c>
      <c r="O90" s="14">
        <v>939.44000200000005</v>
      </c>
    </row>
    <row r="91" spans="1:15">
      <c r="A91" s="12">
        <v>40077</v>
      </c>
      <c r="B91" s="14">
        <v>767</v>
      </c>
      <c r="C91" s="12">
        <v>40077</v>
      </c>
      <c r="D91" s="13">
        <v>11030</v>
      </c>
      <c r="E91" s="12">
        <v>40077</v>
      </c>
      <c r="F91" s="13">
        <v>5710</v>
      </c>
      <c r="G91" s="13"/>
      <c r="H91" s="12">
        <v>40077</v>
      </c>
      <c r="I91" s="15">
        <f t="shared" si="4"/>
        <v>0.95043370508054525</v>
      </c>
      <c r="J91" s="15">
        <f t="shared" si="5"/>
        <v>1.4418300653594771</v>
      </c>
      <c r="K91" s="15">
        <f t="shared" si="6"/>
        <v>1.2046413502109705</v>
      </c>
      <c r="L91" s="15">
        <f t="shared" si="7"/>
        <v>0.66977599302410284</v>
      </c>
      <c r="N91" s="12">
        <v>40077</v>
      </c>
      <c r="O91" s="14">
        <v>922.669983</v>
      </c>
    </row>
    <row r="92" spans="1:15">
      <c r="A92" s="12">
        <v>40084</v>
      </c>
      <c r="B92" s="14">
        <v>754</v>
      </c>
      <c r="C92" s="12">
        <v>40084</v>
      </c>
      <c r="D92" s="13">
        <v>11780</v>
      </c>
      <c r="E92" s="12">
        <v>40084</v>
      </c>
      <c r="F92" s="13">
        <v>5750</v>
      </c>
      <c r="G92" s="13"/>
      <c r="H92" s="12">
        <v>40084</v>
      </c>
      <c r="I92" s="15">
        <f t="shared" si="4"/>
        <v>0.93432465923172248</v>
      </c>
      <c r="J92" s="15">
        <f t="shared" si="5"/>
        <v>1.5398692810457517</v>
      </c>
      <c r="K92" s="15">
        <f t="shared" si="6"/>
        <v>1.2130801687763713</v>
      </c>
      <c r="L92" s="15">
        <f t="shared" si="7"/>
        <v>0.6349322804751959</v>
      </c>
      <c r="N92" s="12">
        <v>40084</v>
      </c>
      <c r="O92" s="14">
        <v>874.669983</v>
      </c>
    </row>
    <row r="93" spans="1:15">
      <c r="A93" s="12">
        <v>40091</v>
      </c>
      <c r="B93" s="14">
        <v>784</v>
      </c>
      <c r="C93" s="12">
        <v>40091</v>
      </c>
      <c r="D93" s="13">
        <v>13200</v>
      </c>
      <c r="E93" s="12">
        <v>40091</v>
      </c>
      <c r="F93" s="13">
        <v>5660</v>
      </c>
      <c r="G93" s="13"/>
      <c r="H93" s="12">
        <v>40091</v>
      </c>
      <c r="I93" s="15">
        <f t="shared" si="4"/>
        <v>0.97149938042131345</v>
      </c>
      <c r="J93" s="15">
        <f t="shared" si="5"/>
        <v>1.7254901960784315</v>
      </c>
      <c r="K93" s="15">
        <f t="shared" si="6"/>
        <v>1.1940928270042195</v>
      </c>
      <c r="L93" s="15">
        <f t="shared" si="7"/>
        <v>0.65174439646100657</v>
      </c>
      <c r="N93" s="12">
        <v>40091</v>
      </c>
      <c r="O93" s="14">
        <v>897.830017</v>
      </c>
    </row>
    <row r="94" spans="1:15">
      <c r="A94" s="12">
        <v>40098</v>
      </c>
      <c r="B94" s="14">
        <v>764</v>
      </c>
      <c r="C94" s="12">
        <v>40098</v>
      </c>
      <c r="D94" s="13">
        <v>15320</v>
      </c>
      <c r="E94" s="12">
        <v>40098</v>
      </c>
      <c r="F94" s="13">
        <v>5880</v>
      </c>
      <c r="G94" s="13"/>
      <c r="H94" s="12">
        <v>40098</v>
      </c>
      <c r="I94" s="15">
        <f t="shared" si="4"/>
        <v>0.94671623296158613</v>
      </c>
      <c r="J94" s="15">
        <f t="shared" si="5"/>
        <v>2.0026143790849673</v>
      </c>
      <c r="K94" s="15">
        <f t="shared" si="6"/>
        <v>1.240506329113924</v>
      </c>
      <c r="L94" s="15">
        <f t="shared" si="7"/>
        <v>0.65400923414713219</v>
      </c>
      <c r="N94" s="12">
        <v>40098</v>
      </c>
      <c r="O94" s="14">
        <v>900.95001200000002</v>
      </c>
    </row>
    <row r="95" spans="1:15">
      <c r="A95" s="12">
        <v>40105</v>
      </c>
      <c r="B95" s="14">
        <v>843</v>
      </c>
      <c r="C95" s="12">
        <v>40105</v>
      </c>
      <c r="D95" s="13">
        <v>15520</v>
      </c>
      <c r="E95" s="12">
        <v>40105</v>
      </c>
      <c r="F95" s="13">
        <v>5750</v>
      </c>
      <c r="G95" s="13"/>
      <c r="H95" s="12">
        <v>40105</v>
      </c>
      <c r="I95" s="15">
        <f t="shared" si="4"/>
        <v>1.0446096654275092</v>
      </c>
      <c r="J95" s="15">
        <f t="shared" si="5"/>
        <v>2.0287581699346404</v>
      </c>
      <c r="K95" s="15">
        <f t="shared" si="6"/>
        <v>1.2130801687763713</v>
      </c>
      <c r="L95" s="15">
        <f t="shared" si="7"/>
        <v>0.65479323001996403</v>
      </c>
      <c r="N95" s="12">
        <v>40105</v>
      </c>
      <c r="O95" s="14">
        <v>902.03002900000001</v>
      </c>
    </row>
    <row r="96" spans="1:15">
      <c r="A96" s="12">
        <v>40112</v>
      </c>
      <c r="B96" s="14">
        <v>925</v>
      </c>
      <c r="C96" s="12">
        <v>40112</v>
      </c>
      <c r="D96" s="13">
        <v>15120</v>
      </c>
      <c r="E96" s="12">
        <v>40112</v>
      </c>
      <c r="F96" s="13">
        <v>5360</v>
      </c>
      <c r="G96" s="13"/>
      <c r="H96" s="12">
        <v>40112</v>
      </c>
      <c r="I96" s="15">
        <f t="shared" si="4"/>
        <v>1.1462205700123915</v>
      </c>
      <c r="J96" s="15">
        <f t="shared" si="5"/>
        <v>1.9764705882352942</v>
      </c>
      <c r="K96" s="15">
        <f t="shared" si="6"/>
        <v>1.130801687763713</v>
      </c>
      <c r="L96" s="15">
        <f t="shared" si="7"/>
        <v>0.64945049403724042</v>
      </c>
      <c r="N96" s="12">
        <v>40112</v>
      </c>
      <c r="O96" s="14">
        <v>894.669983</v>
      </c>
    </row>
    <row r="97" spans="1:15">
      <c r="A97" s="12">
        <v>40119</v>
      </c>
      <c r="B97" s="14">
        <v>862</v>
      </c>
      <c r="C97" s="12">
        <v>40119</v>
      </c>
      <c r="D97" s="13">
        <v>15570</v>
      </c>
      <c r="E97" s="12">
        <v>40119</v>
      </c>
      <c r="F97" s="13">
        <v>5360</v>
      </c>
      <c r="G97" s="13"/>
      <c r="H97" s="12">
        <v>40119</v>
      </c>
      <c r="I97" s="15">
        <f t="shared" si="4"/>
        <v>1.0681536555142503</v>
      </c>
      <c r="J97" s="15">
        <f t="shared" si="5"/>
        <v>2.0352941176470587</v>
      </c>
      <c r="K97" s="15">
        <f t="shared" si="6"/>
        <v>1.130801687763713</v>
      </c>
      <c r="L97" s="15">
        <f t="shared" si="7"/>
        <v>0.63445319902723663</v>
      </c>
      <c r="N97" s="12">
        <v>40119</v>
      </c>
      <c r="O97" s="14">
        <v>874.01000999999997</v>
      </c>
    </row>
    <row r="98" spans="1:15">
      <c r="A98" s="12">
        <v>40126</v>
      </c>
      <c r="B98" s="14">
        <v>804</v>
      </c>
      <c r="C98" s="12">
        <v>40126</v>
      </c>
      <c r="D98" s="13">
        <v>16680</v>
      </c>
      <c r="E98" s="12">
        <v>40126</v>
      </c>
      <c r="F98" s="13">
        <v>5170</v>
      </c>
      <c r="G98" s="13"/>
      <c r="H98" s="12">
        <v>40126</v>
      </c>
      <c r="I98" s="15">
        <f t="shared" si="4"/>
        <v>0.99628252788104088</v>
      </c>
      <c r="J98" s="15">
        <f t="shared" si="5"/>
        <v>2.1803921568627449</v>
      </c>
      <c r="K98" s="15">
        <f t="shared" si="6"/>
        <v>1.090717299578059</v>
      </c>
      <c r="L98" s="15">
        <f t="shared" si="7"/>
        <v>0.62921936706808468</v>
      </c>
      <c r="N98" s="12">
        <v>40126</v>
      </c>
      <c r="O98" s="14">
        <v>866.79998799999998</v>
      </c>
    </row>
    <row r="99" spans="1:15">
      <c r="A99" s="12">
        <v>40133</v>
      </c>
      <c r="B99" s="14">
        <v>788</v>
      </c>
      <c r="C99" s="12">
        <v>40133</v>
      </c>
      <c r="D99" s="13">
        <v>15820</v>
      </c>
      <c r="E99" s="12">
        <v>40133</v>
      </c>
      <c r="F99" s="13">
        <v>5020</v>
      </c>
      <c r="G99" s="13"/>
      <c r="H99" s="12">
        <v>40133</v>
      </c>
      <c r="I99" s="15">
        <f t="shared" si="4"/>
        <v>0.97645600991325898</v>
      </c>
      <c r="J99" s="15">
        <f t="shared" si="5"/>
        <v>2.0679738562091505</v>
      </c>
      <c r="K99" s="15">
        <f t="shared" si="6"/>
        <v>1.0590717299578059</v>
      </c>
      <c r="L99" s="15">
        <f t="shared" si="7"/>
        <v>0.6088285608011561</v>
      </c>
      <c r="N99" s="12">
        <v>40133</v>
      </c>
      <c r="O99" s="14">
        <v>838.71002199999998</v>
      </c>
    </row>
    <row r="100" spans="1:15">
      <c r="A100" s="12">
        <v>40140</v>
      </c>
      <c r="B100" s="14">
        <v>783</v>
      </c>
      <c r="C100" s="12">
        <v>40140</v>
      </c>
      <c r="D100" s="13">
        <v>15590</v>
      </c>
      <c r="E100" s="12">
        <v>40140</v>
      </c>
      <c r="F100" s="13">
        <v>4710</v>
      </c>
      <c r="G100" s="13"/>
      <c r="H100" s="12">
        <v>40140</v>
      </c>
      <c r="I100" s="15">
        <f t="shared" si="4"/>
        <v>0.97026022304832715</v>
      </c>
      <c r="J100" s="15">
        <f t="shared" si="5"/>
        <v>2.037908496732026</v>
      </c>
      <c r="K100" s="15">
        <f t="shared" si="6"/>
        <v>0.99367088607594933</v>
      </c>
      <c r="L100" s="15">
        <f t="shared" si="7"/>
        <v>0.58872081904768947</v>
      </c>
      <c r="N100" s="12">
        <v>40140</v>
      </c>
      <c r="O100" s="14">
        <v>811.01</v>
      </c>
    </row>
    <row r="101" spans="1:15">
      <c r="A101" s="12">
        <v>40147</v>
      </c>
      <c r="B101" s="14">
        <v>781</v>
      </c>
      <c r="C101" s="12">
        <v>40147</v>
      </c>
      <c r="D101" s="13">
        <v>16030</v>
      </c>
      <c r="E101" s="12">
        <v>40147</v>
      </c>
      <c r="F101" s="13">
        <v>4630</v>
      </c>
      <c r="G101" s="13"/>
      <c r="H101" s="12">
        <v>40147</v>
      </c>
      <c r="I101" s="15">
        <f t="shared" si="4"/>
        <v>0.96778190830235444</v>
      </c>
      <c r="J101" s="15">
        <f t="shared" si="5"/>
        <v>2.0954248366013073</v>
      </c>
      <c r="K101" s="15">
        <f t="shared" si="6"/>
        <v>0.97679324894514763</v>
      </c>
      <c r="L101" s="15">
        <f t="shared" si="7"/>
        <v>0.64575562102618167</v>
      </c>
      <c r="N101" s="12">
        <v>40147</v>
      </c>
      <c r="O101" s="14">
        <v>889.58</v>
      </c>
    </row>
    <row r="102" spans="1:15">
      <c r="A102" s="12">
        <v>40154</v>
      </c>
      <c r="B102" s="14">
        <v>752</v>
      </c>
      <c r="C102" s="12">
        <v>40154</v>
      </c>
      <c r="D102" s="13">
        <v>15470</v>
      </c>
      <c r="E102" s="12">
        <v>40154</v>
      </c>
      <c r="F102" s="13">
        <v>4560</v>
      </c>
      <c r="G102" s="13"/>
      <c r="H102" s="12">
        <v>40154</v>
      </c>
      <c r="I102" s="15">
        <f t="shared" si="4"/>
        <v>0.93184634448574966</v>
      </c>
      <c r="J102" s="15">
        <f t="shared" si="5"/>
        <v>2.0222222222222221</v>
      </c>
      <c r="K102" s="15">
        <f t="shared" si="6"/>
        <v>0.96202531645569622</v>
      </c>
      <c r="L102" s="15">
        <f t="shared" si="7"/>
        <v>0.64502245124129842</v>
      </c>
      <c r="N102" s="12">
        <v>40154</v>
      </c>
      <c r="O102" s="14">
        <v>888.57</v>
      </c>
    </row>
    <row r="103" spans="1:15">
      <c r="A103" s="12">
        <v>40161</v>
      </c>
      <c r="B103" s="14">
        <v>769</v>
      </c>
      <c r="C103" s="12">
        <v>40161</v>
      </c>
      <c r="D103" s="13">
        <v>15640</v>
      </c>
      <c r="E103" s="12">
        <v>40161</v>
      </c>
      <c r="F103" s="13">
        <v>4830</v>
      </c>
      <c r="G103" s="13"/>
      <c r="H103" s="12">
        <v>40161</v>
      </c>
      <c r="I103" s="15">
        <f t="shared" si="4"/>
        <v>0.95291201982651796</v>
      </c>
      <c r="J103" s="15">
        <f t="shared" si="5"/>
        <v>2.0444444444444443</v>
      </c>
      <c r="K103" s="15">
        <f t="shared" si="6"/>
        <v>1.018987341772152</v>
      </c>
      <c r="L103" s="15">
        <f t="shared" si="7"/>
        <v>0.64866652284537163</v>
      </c>
      <c r="N103" s="12">
        <v>40161</v>
      </c>
      <c r="O103" s="14">
        <v>893.59</v>
      </c>
    </row>
    <row r="104" spans="1:15">
      <c r="A104" s="12">
        <v>40168</v>
      </c>
      <c r="B104" s="14">
        <v>756</v>
      </c>
      <c r="C104" s="12">
        <v>40168</v>
      </c>
      <c r="D104" s="13">
        <v>16840</v>
      </c>
      <c r="E104" s="12">
        <v>40168</v>
      </c>
      <c r="F104" s="13">
        <v>4900</v>
      </c>
      <c r="G104" s="13"/>
      <c r="H104" s="12">
        <v>40168</v>
      </c>
      <c r="I104" s="15">
        <f t="shared" si="4"/>
        <v>0.93680297397769519</v>
      </c>
      <c r="J104" s="15">
        <f t="shared" si="5"/>
        <v>2.2013071895424838</v>
      </c>
      <c r="K104" s="15">
        <f t="shared" si="6"/>
        <v>1.0337552742616034</v>
      </c>
      <c r="L104" s="15">
        <f t="shared" si="7"/>
        <v>0.66013591155938678</v>
      </c>
      <c r="N104" s="12">
        <v>40168</v>
      </c>
      <c r="O104" s="14">
        <v>909.39</v>
      </c>
    </row>
    <row r="105" spans="1:15">
      <c r="A105" s="12">
        <v>40175</v>
      </c>
      <c r="B105" s="14">
        <v>773</v>
      </c>
      <c r="C105" s="12">
        <v>40175</v>
      </c>
      <c r="D105" s="13">
        <v>17470</v>
      </c>
      <c r="E105" s="12">
        <v>40175</v>
      </c>
      <c r="F105" s="13">
        <v>5200</v>
      </c>
      <c r="G105" s="13"/>
      <c r="H105" s="12">
        <v>40175</v>
      </c>
      <c r="I105" s="15">
        <f t="shared" si="4"/>
        <v>0.95786864931846349</v>
      </c>
      <c r="J105" s="15">
        <f t="shared" si="5"/>
        <v>2.2836601307189541</v>
      </c>
      <c r="K105" s="15">
        <f t="shared" si="6"/>
        <v>1.0970464135021096</v>
      </c>
      <c r="L105" s="15">
        <f t="shared" si="7"/>
        <v>0.65882927233880284</v>
      </c>
      <c r="N105" s="12">
        <v>40175</v>
      </c>
      <c r="O105" s="14">
        <v>907.59</v>
      </c>
    </row>
    <row r="106" spans="1:15">
      <c r="A106" s="12">
        <v>40182</v>
      </c>
      <c r="B106" s="14">
        <v>849</v>
      </c>
      <c r="C106" s="12">
        <v>40182</v>
      </c>
      <c r="D106" s="13">
        <v>16900</v>
      </c>
      <c r="E106" s="12">
        <v>40182</v>
      </c>
      <c r="F106" s="13">
        <v>4900</v>
      </c>
      <c r="G106" s="13"/>
      <c r="H106" s="12">
        <v>40182</v>
      </c>
      <c r="I106" s="15">
        <f t="shared" si="4"/>
        <v>1.0520446096654275</v>
      </c>
      <c r="J106" s="15">
        <f t="shared" si="5"/>
        <v>2.2091503267973858</v>
      </c>
      <c r="K106" s="15">
        <f t="shared" si="6"/>
        <v>1.0337552742616034</v>
      </c>
      <c r="L106" s="15">
        <f t="shared" si="7"/>
        <v>0.68329246219084794</v>
      </c>
      <c r="N106" s="12">
        <v>40182</v>
      </c>
      <c r="O106" s="14">
        <v>941.29</v>
      </c>
    </row>
    <row r="107" spans="1:15">
      <c r="A107" s="12">
        <v>40189</v>
      </c>
      <c r="B107" s="14">
        <v>806</v>
      </c>
      <c r="C107" s="12">
        <v>40189</v>
      </c>
      <c r="D107" s="13">
        <v>16220</v>
      </c>
      <c r="E107" s="12">
        <v>40189</v>
      </c>
      <c r="F107" s="13">
        <v>4940</v>
      </c>
      <c r="G107" s="13"/>
      <c r="H107" s="12">
        <v>40189</v>
      </c>
      <c r="I107" s="15">
        <f t="shared" si="4"/>
        <v>0.99876084262701359</v>
      </c>
      <c r="J107" s="15">
        <f t="shared" si="5"/>
        <v>2.1202614379084967</v>
      </c>
      <c r="K107" s="15">
        <f t="shared" si="6"/>
        <v>1.0421940928270041</v>
      </c>
      <c r="L107" s="15">
        <f t="shared" si="7"/>
        <v>0.70152007931799487</v>
      </c>
      <c r="N107" s="12">
        <v>40189</v>
      </c>
      <c r="O107" s="14">
        <v>966.4</v>
      </c>
    </row>
    <row r="108" spans="1:15">
      <c r="A108" s="12">
        <v>40196</v>
      </c>
      <c r="B108" s="14">
        <v>882</v>
      </c>
      <c r="C108" s="12">
        <v>40196</v>
      </c>
      <c r="D108" s="13">
        <v>15180</v>
      </c>
      <c r="E108" s="12">
        <v>40196</v>
      </c>
      <c r="F108" s="13">
        <v>5000</v>
      </c>
      <c r="G108" s="13"/>
      <c r="H108" s="12">
        <v>40196</v>
      </c>
      <c r="I108" s="15">
        <f t="shared" si="4"/>
        <v>1.0929368029739777</v>
      </c>
      <c r="J108" s="15">
        <f t="shared" si="5"/>
        <v>1.9843137254901961</v>
      </c>
      <c r="K108" s="15">
        <f t="shared" si="6"/>
        <v>1.0548523206751055</v>
      </c>
      <c r="L108" s="15">
        <f t="shared" si="7"/>
        <v>0.68303839345351225</v>
      </c>
      <c r="N108" s="12">
        <v>40196</v>
      </c>
      <c r="O108" s="14">
        <v>940.94</v>
      </c>
    </row>
    <row r="109" spans="1:15">
      <c r="A109" s="12">
        <v>40203</v>
      </c>
      <c r="B109" s="14">
        <v>861</v>
      </c>
      <c r="C109" s="12">
        <v>40203</v>
      </c>
      <c r="D109" s="13">
        <v>15020</v>
      </c>
      <c r="E109" s="12">
        <v>40203</v>
      </c>
      <c r="F109" s="13">
        <v>5180</v>
      </c>
      <c r="G109" s="13"/>
      <c r="H109" s="12">
        <v>40203</v>
      </c>
      <c r="I109" s="15">
        <f t="shared" si="4"/>
        <v>1.0669144981412639</v>
      </c>
      <c r="J109" s="15">
        <f t="shared" si="5"/>
        <v>1.9633986928104574</v>
      </c>
      <c r="K109" s="15">
        <f t="shared" si="6"/>
        <v>1.0928270042194093</v>
      </c>
      <c r="L109" s="15">
        <f t="shared" si="7"/>
        <v>0.65413263025148138</v>
      </c>
      <c r="N109" s="12">
        <v>40203</v>
      </c>
      <c r="O109" s="14">
        <v>901.12</v>
      </c>
    </row>
    <row r="110" spans="1:15">
      <c r="A110" s="12">
        <v>40210</v>
      </c>
      <c r="B110" s="13">
        <v>1020</v>
      </c>
      <c r="C110" s="12">
        <v>40210</v>
      </c>
      <c r="D110" s="13">
        <v>14080</v>
      </c>
      <c r="E110" s="12">
        <v>40210</v>
      </c>
      <c r="F110" s="13">
        <v>5290</v>
      </c>
      <c r="G110" s="13"/>
      <c r="H110" s="12">
        <v>40210</v>
      </c>
      <c r="I110" s="15">
        <f t="shared" si="4"/>
        <v>1.2639405204460967</v>
      </c>
      <c r="J110" s="15">
        <f t="shared" si="5"/>
        <v>1.8405228758169934</v>
      </c>
      <c r="K110" s="15">
        <f t="shared" si="6"/>
        <v>1.1160337552742616</v>
      </c>
      <c r="L110" s="15">
        <f t="shared" si="7"/>
        <v>0.64735262451800657</v>
      </c>
      <c r="N110" s="12">
        <v>40210</v>
      </c>
      <c r="O110" s="14">
        <v>891.78</v>
      </c>
    </row>
    <row r="111" spans="1:15">
      <c r="A111" s="12">
        <v>40217</v>
      </c>
      <c r="B111" s="14">
        <v>931</v>
      </c>
      <c r="C111" s="12">
        <v>40217</v>
      </c>
      <c r="D111" s="13">
        <v>14440</v>
      </c>
      <c r="E111" s="12">
        <v>40217</v>
      </c>
      <c r="F111" s="13">
        <v>5180</v>
      </c>
      <c r="G111" s="13"/>
      <c r="H111" s="12">
        <v>40217</v>
      </c>
      <c r="I111" s="15">
        <f t="shared" si="4"/>
        <v>1.1536555142503098</v>
      </c>
      <c r="J111" s="15">
        <f t="shared" si="5"/>
        <v>1.8875816993464052</v>
      </c>
      <c r="K111" s="15">
        <f t="shared" si="6"/>
        <v>1.0928270042194093</v>
      </c>
      <c r="L111" s="15">
        <f t="shared" si="7"/>
        <v>0.6476284705756854</v>
      </c>
      <c r="N111" s="12">
        <v>40217</v>
      </c>
      <c r="O111" s="14">
        <v>892.16</v>
      </c>
    </row>
    <row r="112" spans="1:15">
      <c r="A112" s="12">
        <v>40224</v>
      </c>
      <c r="B112" s="14">
        <v>935</v>
      </c>
      <c r="C112" s="12">
        <v>40224</v>
      </c>
      <c r="D112" s="13">
        <v>14900</v>
      </c>
      <c r="E112" s="12">
        <v>40224</v>
      </c>
      <c r="F112" s="13">
        <v>5260</v>
      </c>
      <c r="G112" s="13"/>
      <c r="H112" s="12">
        <v>40224</v>
      </c>
      <c r="I112" s="15">
        <f t="shared" si="4"/>
        <v>1.1586121437422552</v>
      </c>
      <c r="J112" s="15">
        <f t="shared" si="5"/>
        <v>1.9477124183006536</v>
      </c>
      <c r="K112" s="15">
        <f t="shared" si="6"/>
        <v>1.109704641350211</v>
      </c>
      <c r="L112" s="15">
        <f t="shared" si="7"/>
        <v>0.64539266568713061</v>
      </c>
      <c r="N112" s="12">
        <v>40224</v>
      </c>
      <c r="O112" s="14">
        <v>889.08</v>
      </c>
    </row>
    <row r="113" spans="1:15">
      <c r="A113" s="12">
        <v>40231</v>
      </c>
      <c r="B113" s="14">
        <v>963</v>
      </c>
      <c r="C113" s="12">
        <v>40231</v>
      </c>
      <c r="D113" s="13">
        <v>15000</v>
      </c>
      <c r="E113" s="12">
        <v>40231</v>
      </c>
      <c r="F113" s="13">
        <v>5510</v>
      </c>
      <c r="G113" s="13"/>
      <c r="H113" s="12">
        <v>40231</v>
      </c>
      <c r="I113" s="15">
        <f t="shared" si="4"/>
        <v>1.1933085501858736</v>
      </c>
      <c r="J113" s="15">
        <f t="shared" si="5"/>
        <v>1.9607843137254901</v>
      </c>
      <c r="K113" s="15">
        <f t="shared" si="6"/>
        <v>1.1624472573839661</v>
      </c>
      <c r="L113" s="15">
        <f t="shared" si="7"/>
        <v>0.6490367372912037</v>
      </c>
      <c r="N113" s="12">
        <v>40231</v>
      </c>
      <c r="O113" s="14">
        <v>894.1</v>
      </c>
    </row>
    <row r="114" spans="1:15">
      <c r="A114" s="12">
        <v>40238</v>
      </c>
      <c r="B114" s="13">
        <v>1012</v>
      </c>
      <c r="C114" s="12">
        <v>40238</v>
      </c>
      <c r="D114" s="13">
        <v>16340</v>
      </c>
      <c r="E114" s="12">
        <v>40238</v>
      </c>
      <c r="F114" s="13">
        <v>5650</v>
      </c>
      <c r="G114" s="13"/>
      <c r="H114" s="12">
        <v>40238</v>
      </c>
      <c r="I114" s="15">
        <f t="shared" si="4"/>
        <v>1.2540272614622057</v>
      </c>
      <c r="J114" s="15">
        <f t="shared" si="5"/>
        <v>2.1359477124183006</v>
      </c>
      <c r="K114" s="15">
        <f t="shared" si="6"/>
        <v>1.1919831223628692</v>
      </c>
      <c r="L114" s="15">
        <f t="shared" si="7"/>
        <v>0.66116670472229189</v>
      </c>
      <c r="N114" s="12">
        <v>40238</v>
      </c>
      <c r="O114" s="14">
        <v>910.81</v>
      </c>
    </row>
    <row r="115" spans="1:15">
      <c r="A115" s="12">
        <v>40245</v>
      </c>
      <c r="B115" s="14">
        <v>985</v>
      </c>
      <c r="C115" s="12">
        <v>40245</v>
      </c>
      <c r="D115" s="13">
        <v>16760</v>
      </c>
      <c r="E115" s="12">
        <v>40245</v>
      </c>
      <c r="F115" s="13">
        <v>5600</v>
      </c>
      <c r="G115" s="13"/>
      <c r="H115" s="12">
        <v>40245</v>
      </c>
      <c r="I115" s="15">
        <f t="shared" si="4"/>
        <v>1.2205700123915737</v>
      </c>
      <c r="J115" s="15">
        <f t="shared" si="5"/>
        <v>2.1908496732026146</v>
      </c>
      <c r="K115" s="15">
        <f t="shared" si="6"/>
        <v>1.1814345991561181</v>
      </c>
      <c r="L115" s="15">
        <f t="shared" si="7"/>
        <v>0.67972824076136595</v>
      </c>
      <c r="N115" s="12">
        <v>40245</v>
      </c>
      <c r="O115" s="14">
        <v>936.38</v>
      </c>
    </row>
    <row r="116" spans="1:15">
      <c r="A116" s="12">
        <v>40252</v>
      </c>
      <c r="B116" s="13">
        <v>1015</v>
      </c>
      <c r="C116" s="12">
        <v>40252</v>
      </c>
      <c r="D116" s="13">
        <v>16640</v>
      </c>
      <c r="E116" s="12">
        <v>40252</v>
      </c>
      <c r="F116" s="13">
        <v>5570</v>
      </c>
      <c r="G116" s="13"/>
      <c r="H116" s="12">
        <v>40252</v>
      </c>
      <c r="I116" s="15">
        <f t="shared" si="4"/>
        <v>1.2577447335811649</v>
      </c>
      <c r="J116" s="15">
        <f t="shared" si="5"/>
        <v>2.1751633986928103</v>
      </c>
      <c r="K116" s="15">
        <f t="shared" si="6"/>
        <v>1.1751054852320675</v>
      </c>
      <c r="L116" s="15">
        <f t="shared" si="7"/>
        <v>0.68883841977154892</v>
      </c>
      <c r="N116" s="12">
        <v>40252</v>
      </c>
      <c r="O116" s="14">
        <v>948.93</v>
      </c>
    </row>
    <row r="117" spans="1:15">
      <c r="A117" s="12">
        <v>40259</v>
      </c>
      <c r="B117" s="13">
        <v>1020</v>
      </c>
      <c r="C117" s="12">
        <v>40259</v>
      </c>
      <c r="D117" s="13">
        <v>16130</v>
      </c>
      <c r="E117" s="12">
        <v>40259</v>
      </c>
      <c r="F117" s="13">
        <v>5440</v>
      </c>
      <c r="G117" s="13"/>
      <c r="H117" s="12">
        <v>40259</v>
      </c>
      <c r="I117" s="15">
        <f t="shared" si="4"/>
        <v>1.2639405204460967</v>
      </c>
      <c r="J117" s="15">
        <f t="shared" si="5"/>
        <v>2.1084967320261438</v>
      </c>
      <c r="K117" s="15">
        <f t="shared" si="6"/>
        <v>1.1476793248945147</v>
      </c>
      <c r="L117" s="15">
        <f t="shared" si="7"/>
        <v>0.70175237073498764</v>
      </c>
      <c r="N117" s="12">
        <v>40259</v>
      </c>
      <c r="O117" s="14">
        <v>966.72</v>
      </c>
    </row>
    <row r="118" spans="1:15">
      <c r="A118" s="12">
        <v>40266</v>
      </c>
      <c r="B118" s="13">
        <v>1032</v>
      </c>
      <c r="C118" s="12">
        <v>40266</v>
      </c>
      <c r="D118" s="13">
        <v>16690</v>
      </c>
      <c r="E118" s="12">
        <v>40266</v>
      </c>
      <c r="F118" s="13">
        <v>5880</v>
      </c>
      <c r="G118" s="13"/>
      <c r="H118" s="12">
        <v>40266</v>
      </c>
      <c r="I118" s="15">
        <f t="shared" si="4"/>
        <v>1.278810408921933</v>
      </c>
      <c r="J118" s="15">
        <f t="shared" si="5"/>
        <v>2.1816993464052286</v>
      </c>
      <c r="K118" s="15">
        <f t="shared" si="6"/>
        <v>1.240506329113924</v>
      </c>
      <c r="L118" s="15">
        <f t="shared" si="7"/>
        <v>0.71820876580756521</v>
      </c>
      <c r="N118" s="12">
        <v>40266</v>
      </c>
      <c r="O118" s="14">
        <v>989.39</v>
      </c>
    </row>
    <row r="119" spans="1:15">
      <c r="A119" s="12">
        <v>40273</v>
      </c>
      <c r="B119" s="13">
        <v>1189</v>
      </c>
      <c r="C119" s="12">
        <v>40273</v>
      </c>
      <c r="D119" s="13">
        <v>15470</v>
      </c>
      <c r="E119" s="12">
        <v>40273</v>
      </c>
      <c r="F119" s="13">
        <v>5870</v>
      </c>
      <c r="G119" s="13"/>
      <c r="H119" s="12">
        <v>40273</v>
      </c>
      <c r="I119" s="15">
        <f t="shared" si="4"/>
        <v>1.473358116480793</v>
      </c>
      <c r="J119" s="15">
        <f t="shared" si="5"/>
        <v>2.0222222222222221</v>
      </c>
      <c r="K119" s="15">
        <f t="shared" si="6"/>
        <v>1.2383966244725739</v>
      </c>
      <c r="L119" s="15">
        <f t="shared" si="7"/>
        <v>0.71823054312790824</v>
      </c>
      <c r="N119" s="12">
        <v>40273</v>
      </c>
      <c r="O119" s="14">
        <v>989.42</v>
      </c>
    </row>
    <row r="120" spans="1:15">
      <c r="A120" s="12">
        <v>40280</v>
      </c>
      <c r="B120" s="13">
        <v>1124</v>
      </c>
      <c r="C120" s="12">
        <v>40280</v>
      </c>
      <c r="D120" s="13">
        <v>14480</v>
      </c>
      <c r="E120" s="12">
        <v>40280</v>
      </c>
      <c r="F120" s="13">
        <v>5760</v>
      </c>
      <c r="G120" s="13"/>
      <c r="H120" s="12">
        <v>40280</v>
      </c>
      <c r="I120" s="15">
        <f t="shared" si="4"/>
        <v>1.392812887236679</v>
      </c>
      <c r="J120" s="15">
        <f t="shared" si="5"/>
        <v>1.8928104575163398</v>
      </c>
      <c r="K120" s="15">
        <f t="shared" si="6"/>
        <v>1.2151898734177216</v>
      </c>
      <c r="L120" s="15">
        <f t="shared" si="7"/>
        <v>0.71780951493460898</v>
      </c>
      <c r="N120" s="12">
        <v>40280</v>
      </c>
      <c r="O120" s="14">
        <v>988.84</v>
      </c>
    </row>
    <row r="121" spans="1:15">
      <c r="A121" s="12">
        <v>40287</v>
      </c>
      <c r="B121" s="13">
        <v>1143</v>
      </c>
      <c r="C121" s="12">
        <v>40287</v>
      </c>
      <c r="D121" s="13">
        <v>14340</v>
      </c>
      <c r="E121" s="12">
        <v>40287</v>
      </c>
      <c r="F121" s="13">
        <v>6020</v>
      </c>
      <c r="G121" s="13"/>
      <c r="H121" s="12">
        <v>40287</v>
      </c>
      <c r="I121" s="15">
        <f t="shared" si="4"/>
        <v>1.4163568773234201</v>
      </c>
      <c r="J121" s="15">
        <f t="shared" si="5"/>
        <v>1.8745098039215686</v>
      </c>
      <c r="K121" s="15">
        <f t="shared" si="6"/>
        <v>1.270042194092827</v>
      </c>
      <c r="L121" s="15">
        <f t="shared" si="7"/>
        <v>0.71008582531960129</v>
      </c>
      <c r="N121" s="12">
        <v>40287</v>
      </c>
      <c r="O121" s="14">
        <v>978.2</v>
      </c>
    </row>
    <row r="122" spans="1:15">
      <c r="A122" s="12">
        <v>40294</v>
      </c>
      <c r="B122" s="13">
        <v>1133</v>
      </c>
      <c r="C122" s="12">
        <v>40294</v>
      </c>
      <c r="D122" s="13">
        <v>14370</v>
      </c>
      <c r="E122" s="12">
        <v>40294</v>
      </c>
      <c r="F122" s="13">
        <v>6090</v>
      </c>
      <c r="G122" s="13"/>
      <c r="H122" s="12">
        <v>40294</v>
      </c>
      <c r="I122" s="15">
        <f t="shared" si="4"/>
        <v>1.4039653035935564</v>
      </c>
      <c r="J122" s="15">
        <f t="shared" si="5"/>
        <v>1.8784313725490196</v>
      </c>
      <c r="K122" s="15">
        <f t="shared" si="6"/>
        <v>1.2848101265822784</v>
      </c>
      <c r="L122" s="15">
        <f t="shared" si="7"/>
        <v>0.71650287571402493</v>
      </c>
      <c r="N122" s="12">
        <v>40294</v>
      </c>
      <c r="O122" s="14">
        <v>987.04</v>
      </c>
    </row>
    <row r="123" spans="1:15">
      <c r="A123" s="12">
        <v>40301</v>
      </c>
      <c r="B123" s="13">
        <v>1297</v>
      </c>
      <c r="C123" s="12">
        <v>40301</v>
      </c>
      <c r="D123" s="13">
        <v>13040</v>
      </c>
      <c r="E123" s="12">
        <v>40301</v>
      </c>
      <c r="F123" s="13">
        <v>5910</v>
      </c>
      <c r="G123" s="13"/>
      <c r="H123" s="12">
        <v>40301</v>
      </c>
      <c r="I123" s="15">
        <f t="shared" si="4"/>
        <v>1.607187112763321</v>
      </c>
      <c r="J123" s="15">
        <f t="shared" si="5"/>
        <v>1.7045751633986927</v>
      </c>
      <c r="K123" s="15">
        <f t="shared" si="6"/>
        <v>1.2468354430379747</v>
      </c>
      <c r="L123" s="15">
        <f t="shared" si="7"/>
        <v>0.67636001521497169</v>
      </c>
      <c r="N123" s="12">
        <v>40301</v>
      </c>
      <c r="O123" s="14">
        <v>931.74</v>
      </c>
    </row>
    <row r="124" spans="1:15">
      <c r="A124" s="12">
        <v>40308</v>
      </c>
      <c r="B124" s="13">
        <v>1255</v>
      </c>
      <c r="C124" s="12">
        <v>40308</v>
      </c>
      <c r="D124" s="13">
        <v>13480</v>
      </c>
      <c r="E124" s="12">
        <v>40308</v>
      </c>
      <c r="F124" s="13">
        <v>5850</v>
      </c>
      <c r="G124" s="13"/>
      <c r="H124" s="12">
        <v>40308</v>
      </c>
      <c r="I124" s="15">
        <f t="shared" si="4"/>
        <v>1.5551425030978934</v>
      </c>
      <c r="J124" s="15">
        <f t="shared" si="5"/>
        <v>1.7620915032679738</v>
      </c>
      <c r="K124" s="15">
        <f t="shared" si="6"/>
        <v>1.2341772151898733</v>
      </c>
      <c r="L124" s="15">
        <f t="shared" si="7"/>
        <v>0.67977905450883314</v>
      </c>
      <c r="N124" s="12">
        <v>40308</v>
      </c>
      <c r="O124" s="14">
        <v>936.45</v>
      </c>
    </row>
    <row r="125" spans="1:15">
      <c r="A125" s="12">
        <v>40315</v>
      </c>
      <c r="B125" s="13">
        <v>1101</v>
      </c>
      <c r="C125" s="12">
        <v>40315</v>
      </c>
      <c r="D125" s="13">
        <v>13170</v>
      </c>
      <c r="E125" s="12">
        <v>40315</v>
      </c>
      <c r="F125" s="13">
        <v>5470</v>
      </c>
      <c r="G125" s="13"/>
      <c r="H125" s="12">
        <v>40315</v>
      </c>
      <c r="I125" s="15">
        <f t="shared" si="4"/>
        <v>1.3643122676579926</v>
      </c>
      <c r="J125" s="15">
        <f t="shared" si="5"/>
        <v>1.7215686274509805</v>
      </c>
      <c r="K125" s="15">
        <f t="shared" si="6"/>
        <v>1.1540084388185654</v>
      </c>
      <c r="L125" s="15">
        <f t="shared" si="7"/>
        <v>0.63857636441975063</v>
      </c>
      <c r="N125" s="12">
        <v>40315</v>
      </c>
      <c r="O125" s="14">
        <v>879.69</v>
      </c>
    </row>
    <row r="126" spans="1:15">
      <c r="A126" s="12">
        <v>40322</v>
      </c>
      <c r="B126" s="13">
        <v>1060</v>
      </c>
      <c r="C126" s="12">
        <v>40322</v>
      </c>
      <c r="D126" s="13">
        <v>12910</v>
      </c>
      <c r="E126" s="12">
        <v>40322</v>
      </c>
      <c r="F126" s="13">
        <v>5190</v>
      </c>
      <c r="G126" s="13"/>
      <c r="H126" s="12">
        <v>40322</v>
      </c>
      <c r="I126" s="15">
        <f t="shared" si="4"/>
        <v>1.3135068153655514</v>
      </c>
      <c r="J126" s="15">
        <f t="shared" si="5"/>
        <v>1.6875816993464052</v>
      </c>
      <c r="K126" s="15">
        <f t="shared" si="6"/>
        <v>1.0949367088607596</v>
      </c>
      <c r="L126" s="15">
        <f t="shared" si="7"/>
        <v>0.637727048926371</v>
      </c>
      <c r="N126" s="12">
        <v>40322</v>
      </c>
      <c r="O126" s="14">
        <v>878.52</v>
      </c>
    </row>
    <row r="127" spans="1:15">
      <c r="A127" s="12">
        <v>40329</v>
      </c>
      <c r="B127" s="13">
        <v>1133</v>
      </c>
      <c r="C127" s="12">
        <v>40329</v>
      </c>
      <c r="D127" s="13">
        <v>13070</v>
      </c>
      <c r="E127" s="12">
        <v>40329</v>
      </c>
      <c r="F127" s="13">
        <v>5130</v>
      </c>
      <c r="G127" s="13"/>
      <c r="H127" s="12">
        <v>40329</v>
      </c>
      <c r="I127" s="15">
        <f t="shared" si="4"/>
        <v>1.4039653035935564</v>
      </c>
      <c r="J127" s="15">
        <f t="shared" si="5"/>
        <v>1.7084967320261437</v>
      </c>
      <c r="K127" s="15">
        <f t="shared" si="6"/>
        <v>1.0822784810126582</v>
      </c>
      <c r="L127" s="15">
        <f t="shared" si="7"/>
        <v>0.64617664921948093</v>
      </c>
      <c r="N127" s="12">
        <v>40329</v>
      </c>
      <c r="O127" s="14">
        <v>890.16</v>
      </c>
    </row>
    <row r="128" spans="1:15">
      <c r="A128" s="12">
        <v>40336</v>
      </c>
      <c r="B128" s="13">
        <v>1044</v>
      </c>
      <c r="C128" s="12">
        <v>40336</v>
      </c>
      <c r="D128" s="13">
        <v>13270</v>
      </c>
      <c r="E128" s="12">
        <v>40336</v>
      </c>
      <c r="F128" s="13">
        <v>5080</v>
      </c>
      <c r="G128" s="13"/>
      <c r="H128" s="12">
        <v>40336</v>
      </c>
      <c r="I128" s="15">
        <f t="shared" si="4"/>
        <v>1.2936802973977695</v>
      </c>
      <c r="J128" s="15">
        <f t="shared" si="5"/>
        <v>1.734640522875817</v>
      </c>
      <c r="K128" s="15">
        <f t="shared" si="6"/>
        <v>1.0717299578059072</v>
      </c>
      <c r="L128" s="15">
        <f t="shared" si="7"/>
        <v>0.62895804793489607</v>
      </c>
      <c r="N128" s="12">
        <v>40336</v>
      </c>
      <c r="O128" s="14">
        <v>866.44</v>
      </c>
    </row>
    <row r="129" spans="1:15">
      <c r="A129" s="12">
        <v>40343</v>
      </c>
      <c r="B129" s="13">
        <v>1013</v>
      </c>
      <c r="C129" s="12">
        <v>40343</v>
      </c>
      <c r="D129" s="13">
        <v>14120</v>
      </c>
      <c r="E129" s="12">
        <v>40343</v>
      </c>
      <c r="F129" s="13">
        <v>4855</v>
      </c>
      <c r="G129" s="13"/>
      <c r="H129" s="12">
        <v>40343</v>
      </c>
      <c r="I129" s="15">
        <f t="shared" si="4"/>
        <v>1.2552664188351921</v>
      </c>
      <c r="J129" s="15">
        <f t="shared" si="5"/>
        <v>1.8457516339869282</v>
      </c>
      <c r="K129" s="15">
        <f t="shared" si="6"/>
        <v>1.0242616033755274</v>
      </c>
      <c r="L129" s="15">
        <f t="shared" si="7"/>
        <v>0.64216962227635666</v>
      </c>
      <c r="N129" s="12">
        <v>40343</v>
      </c>
      <c r="O129" s="14">
        <v>884.64</v>
      </c>
    </row>
    <row r="130" spans="1:15">
      <c r="A130" s="12">
        <v>40350</v>
      </c>
      <c r="B130" s="13">
        <v>1121</v>
      </c>
      <c r="C130" s="12">
        <v>40350</v>
      </c>
      <c r="D130" s="13">
        <v>14010</v>
      </c>
      <c r="E130" s="12">
        <v>40350</v>
      </c>
      <c r="F130" s="13">
        <v>5040</v>
      </c>
      <c r="G130" s="13"/>
      <c r="H130" s="12">
        <v>40350</v>
      </c>
      <c r="I130" s="15">
        <f t="shared" si="4"/>
        <v>1.3890954151177199</v>
      </c>
      <c r="J130" s="15">
        <f t="shared" si="5"/>
        <v>1.8313725490196078</v>
      </c>
      <c r="K130" s="15">
        <f t="shared" si="6"/>
        <v>1.0632911392405062</v>
      </c>
      <c r="L130" s="15">
        <f t="shared" si="7"/>
        <v>0.62958233111806394</v>
      </c>
      <c r="N130" s="12">
        <v>40350</v>
      </c>
      <c r="O130" s="14">
        <v>867.3</v>
      </c>
    </row>
    <row r="131" spans="1:15">
      <c r="A131" s="12">
        <v>40357</v>
      </c>
      <c r="B131" s="13">
        <v>1017</v>
      </c>
      <c r="C131" s="12">
        <v>40357</v>
      </c>
      <c r="D131" s="13">
        <v>13430</v>
      </c>
      <c r="E131" s="12">
        <v>40357</v>
      </c>
      <c r="F131" s="13">
        <v>4435</v>
      </c>
      <c r="G131" s="13"/>
      <c r="H131" s="12">
        <v>40357</v>
      </c>
      <c r="I131" s="15">
        <f t="shared" ref="I131:I194" si="8">B131/B$2</f>
        <v>1.2602230483271375</v>
      </c>
      <c r="J131" s="15">
        <f t="shared" ref="J131:J194" si="9">D131/D$2</f>
        <v>1.7555555555555555</v>
      </c>
      <c r="K131" s="15">
        <f t="shared" ref="K131:K194" si="10">F131/F$2</f>
        <v>0.93565400843881852</v>
      </c>
      <c r="L131" s="15">
        <f t="shared" ref="L131:L194" si="11">O131/O$2</f>
        <v>0.60321725528939096</v>
      </c>
      <c r="N131" s="12">
        <v>40357</v>
      </c>
      <c r="O131" s="14">
        <v>830.98</v>
      </c>
    </row>
    <row r="132" spans="1:15">
      <c r="A132" s="12">
        <v>40364</v>
      </c>
      <c r="B132" s="13">
        <v>1086</v>
      </c>
      <c r="C132" s="12">
        <v>40364</v>
      </c>
      <c r="D132" s="13">
        <v>12800</v>
      </c>
      <c r="E132" s="12">
        <v>40364</v>
      </c>
      <c r="F132" s="13">
        <v>4470</v>
      </c>
      <c r="G132" s="13"/>
      <c r="H132" s="12">
        <v>40364</v>
      </c>
      <c r="I132" s="15">
        <f t="shared" si="8"/>
        <v>1.3457249070631969</v>
      </c>
      <c r="J132" s="15">
        <f t="shared" si="9"/>
        <v>1.673202614379085</v>
      </c>
      <c r="K132" s="15">
        <f t="shared" si="10"/>
        <v>0.94303797468354433</v>
      </c>
      <c r="L132" s="15">
        <f t="shared" si="11"/>
        <v>0.62516153508842143</v>
      </c>
      <c r="N132" s="12">
        <v>40364</v>
      </c>
      <c r="O132" s="14">
        <v>861.21</v>
      </c>
    </row>
    <row r="133" spans="1:15">
      <c r="A133" s="12">
        <v>40371</v>
      </c>
      <c r="B133" s="13">
        <v>1048</v>
      </c>
      <c r="C133" s="12">
        <v>40371</v>
      </c>
      <c r="D133" s="13">
        <v>12780</v>
      </c>
      <c r="E133" s="12">
        <v>40371</v>
      </c>
      <c r="F133" s="13">
        <v>4400</v>
      </c>
      <c r="G133" s="13"/>
      <c r="H133" s="12">
        <v>40371</v>
      </c>
      <c r="I133" s="15">
        <f t="shared" si="8"/>
        <v>1.2986369268897151</v>
      </c>
      <c r="J133" s="15">
        <f t="shared" si="9"/>
        <v>1.6705882352941177</v>
      </c>
      <c r="K133" s="15">
        <f t="shared" si="10"/>
        <v>0.92827004219409281</v>
      </c>
      <c r="L133" s="15">
        <f t="shared" si="11"/>
        <v>0.61018599779917237</v>
      </c>
      <c r="N133" s="12">
        <v>40371</v>
      </c>
      <c r="O133" s="14">
        <v>840.58</v>
      </c>
    </row>
    <row r="134" spans="1:15">
      <c r="A134" s="12">
        <v>40378</v>
      </c>
      <c r="B134" s="13">
        <v>1076</v>
      </c>
      <c r="C134" s="12">
        <v>40378</v>
      </c>
      <c r="D134" s="13">
        <v>12850</v>
      </c>
      <c r="E134" s="12">
        <v>40378</v>
      </c>
      <c r="F134" s="13">
        <v>4480</v>
      </c>
      <c r="G134" s="13"/>
      <c r="H134" s="12">
        <v>40378</v>
      </c>
      <c r="I134" s="15">
        <f t="shared" si="8"/>
        <v>1.3333333333333333</v>
      </c>
      <c r="J134" s="15">
        <f t="shared" si="9"/>
        <v>1.6797385620915033</v>
      </c>
      <c r="K134" s="15">
        <f t="shared" si="10"/>
        <v>0.94514767932489452</v>
      </c>
      <c r="L134" s="15">
        <f t="shared" si="11"/>
        <v>0.61070139438062498</v>
      </c>
      <c r="N134" s="12">
        <v>40378</v>
      </c>
      <c r="O134" s="14">
        <v>841.29</v>
      </c>
    </row>
    <row r="135" spans="1:15">
      <c r="A135" s="12">
        <v>40385</v>
      </c>
      <c r="B135" s="13">
        <v>1053</v>
      </c>
      <c r="C135" s="12">
        <v>40385</v>
      </c>
      <c r="D135" s="13">
        <v>12930</v>
      </c>
      <c r="E135" s="12">
        <v>40385</v>
      </c>
      <c r="F135" s="13">
        <v>4350</v>
      </c>
      <c r="G135" s="13"/>
      <c r="H135" s="12">
        <v>40385</v>
      </c>
      <c r="I135" s="15">
        <f t="shared" si="8"/>
        <v>1.3048327137546469</v>
      </c>
      <c r="J135" s="15">
        <f t="shared" si="9"/>
        <v>1.6901960784313725</v>
      </c>
      <c r="K135" s="15">
        <f t="shared" si="10"/>
        <v>0.91772151898734178</v>
      </c>
      <c r="L135" s="15">
        <f t="shared" si="11"/>
        <v>0.61666112104784432</v>
      </c>
      <c r="N135" s="12">
        <v>40385</v>
      </c>
      <c r="O135" s="14">
        <v>849.5</v>
      </c>
    </row>
    <row r="136" spans="1:15">
      <c r="A136" s="12">
        <v>40392</v>
      </c>
      <c r="B136" s="13">
        <v>1089</v>
      </c>
      <c r="C136" s="12">
        <v>40392</v>
      </c>
      <c r="D136" s="13">
        <v>13320</v>
      </c>
      <c r="E136" s="12">
        <v>40392</v>
      </c>
      <c r="F136" s="13">
        <v>4520</v>
      </c>
      <c r="G136" s="13"/>
      <c r="H136" s="12">
        <v>40392</v>
      </c>
      <c r="I136" s="15">
        <f t="shared" si="8"/>
        <v>1.3494423791821561</v>
      </c>
      <c r="J136" s="15">
        <f t="shared" si="9"/>
        <v>1.7411764705882353</v>
      </c>
      <c r="K136" s="15">
        <f t="shared" si="10"/>
        <v>0.95358649789029537</v>
      </c>
      <c r="L136" s="15">
        <f t="shared" si="11"/>
        <v>0.62513249866129728</v>
      </c>
      <c r="N136" s="12">
        <v>40392</v>
      </c>
      <c r="O136" s="14">
        <v>861.17</v>
      </c>
    </row>
    <row r="137" spans="1:15">
      <c r="A137" s="12">
        <v>40399</v>
      </c>
      <c r="B137" s="13">
        <v>1215</v>
      </c>
      <c r="C137" s="12">
        <v>40399</v>
      </c>
      <c r="D137" s="13">
        <v>12840</v>
      </c>
      <c r="E137" s="12">
        <v>40399</v>
      </c>
      <c r="F137" s="13">
        <v>4550</v>
      </c>
      <c r="G137" s="13"/>
      <c r="H137" s="12">
        <v>40399</v>
      </c>
      <c r="I137" s="15">
        <f t="shared" si="8"/>
        <v>1.5055762081784387</v>
      </c>
      <c r="J137" s="15">
        <f t="shared" si="9"/>
        <v>1.6784313725490196</v>
      </c>
      <c r="K137" s="15">
        <f t="shared" si="10"/>
        <v>0.95991561181434604</v>
      </c>
      <c r="L137" s="15">
        <f t="shared" si="11"/>
        <v>0.60340599206569756</v>
      </c>
      <c r="N137" s="12">
        <v>40399</v>
      </c>
      <c r="O137" s="14">
        <v>831.24</v>
      </c>
    </row>
    <row r="138" spans="1:15">
      <c r="A138" s="12">
        <v>40406</v>
      </c>
      <c r="B138" s="13">
        <v>1167</v>
      </c>
      <c r="C138" s="12">
        <v>40406</v>
      </c>
      <c r="D138" s="13">
        <v>12510</v>
      </c>
      <c r="E138" s="12">
        <v>40406</v>
      </c>
      <c r="F138" s="13">
        <v>4340</v>
      </c>
      <c r="G138" s="13"/>
      <c r="H138" s="12">
        <v>40406</v>
      </c>
      <c r="I138" s="15">
        <f t="shared" si="8"/>
        <v>1.446096654275093</v>
      </c>
      <c r="J138" s="15">
        <f t="shared" si="9"/>
        <v>1.6352941176470588</v>
      </c>
      <c r="K138" s="15">
        <f t="shared" si="10"/>
        <v>0.91561181434599159</v>
      </c>
      <c r="L138" s="15">
        <f t="shared" si="11"/>
        <v>0.60220823944682889</v>
      </c>
      <c r="N138" s="12">
        <v>40406</v>
      </c>
      <c r="O138" s="14">
        <v>829.59</v>
      </c>
    </row>
    <row r="139" spans="1:15">
      <c r="A139" s="12">
        <v>40413</v>
      </c>
      <c r="B139" s="13">
        <v>1132</v>
      </c>
      <c r="C139" s="12">
        <v>40413</v>
      </c>
      <c r="D139" s="13">
        <v>11850</v>
      </c>
      <c r="E139" s="12">
        <v>40413</v>
      </c>
      <c r="F139" s="13">
        <v>4240</v>
      </c>
      <c r="G139" s="13"/>
      <c r="H139" s="12">
        <v>40413</v>
      </c>
      <c r="I139" s="15">
        <f t="shared" si="8"/>
        <v>1.40272614622057</v>
      </c>
      <c r="J139" s="15">
        <f t="shared" si="9"/>
        <v>1.5490196078431373</v>
      </c>
      <c r="K139" s="15">
        <f t="shared" si="10"/>
        <v>0.89451476793248941</v>
      </c>
      <c r="L139" s="15">
        <f t="shared" si="11"/>
        <v>0.59497090998614965</v>
      </c>
      <c r="N139" s="12">
        <v>40413</v>
      </c>
      <c r="O139" s="14">
        <v>819.62</v>
      </c>
    </row>
    <row r="140" spans="1:15">
      <c r="A140" s="12">
        <v>40420</v>
      </c>
      <c r="B140" s="13">
        <v>1012</v>
      </c>
      <c r="C140" s="12">
        <v>40420</v>
      </c>
      <c r="D140" s="13">
        <v>11490</v>
      </c>
      <c r="E140" s="12">
        <v>40420</v>
      </c>
      <c r="F140" s="13">
        <v>3865</v>
      </c>
      <c r="G140" s="13"/>
      <c r="H140" s="12">
        <v>40420</v>
      </c>
      <c r="I140" s="15">
        <f t="shared" si="8"/>
        <v>1.2540272614622057</v>
      </c>
      <c r="J140" s="15">
        <f t="shared" si="9"/>
        <v>1.5019607843137255</v>
      </c>
      <c r="K140" s="15">
        <f t="shared" si="10"/>
        <v>0.81540084388185652</v>
      </c>
      <c r="L140" s="15">
        <f t="shared" si="11"/>
        <v>0.5979326255528068</v>
      </c>
      <c r="N140" s="12">
        <v>40420</v>
      </c>
      <c r="O140" s="14">
        <v>823.7</v>
      </c>
    </row>
    <row r="141" spans="1:15">
      <c r="A141" s="12">
        <v>40427</v>
      </c>
      <c r="B141" s="13">
        <v>1083</v>
      </c>
      <c r="C141" s="12">
        <v>40427</v>
      </c>
      <c r="D141" s="13">
        <v>11790</v>
      </c>
      <c r="E141" s="12">
        <v>40427</v>
      </c>
      <c r="F141" s="13">
        <v>4010</v>
      </c>
      <c r="G141" s="13"/>
      <c r="H141" s="12">
        <v>40427</v>
      </c>
      <c r="I141" s="15">
        <f t="shared" si="8"/>
        <v>1.3420074349442379</v>
      </c>
      <c r="J141" s="15">
        <f t="shared" si="9"/>
        <v>1.5411764705882354</v>
      </c>
      <c r="K141" s="15">
        <f t="shared" si="10"/>
        <v>0.84599156118143459</v>
      </c>
      <c r="L141" s="15">
        <f t="shared" si="11"/>
        <v>0.60520625054739108</v>
      </c>
      <c r="N141" s="12">
        <v>40427</v>
      </c>
      <c r="O141" s="14">
        <v>833.72</v>
      </c>
    </row>
    <row r="142" spans="1:15">
      <c r="A142" s="12">
        <v>40434</v>
      </c>
      <c r="B142" s="13">
        <v>1104</v>
      </c>
      <c r="C142" s="12">
        <v>40434</v>
      </c>
      <c r="D142" s="13">
        <v>12210</v>
      </c>
      <c r="E142" s="12">
        <v>40434</v>
      </c>
      <c r="F142" s="13">
        <v>4225</v>
      </c>
      <c r="G142" s="13"/>
      <c r="H142" s="12">
        <v>40434</v>
      </c>
      <c r="I142" s="15">
        <f t="shared" si="8"/>
        <v>1.3680297397769516</v>
      </c>
      <c r="J142" s="15">
        <f t="shared" si="9"/>
        <v>1.5960784313725491</v>
      </c>
      <c r="K142" s="15">
        <f t="shared" si="10"/>
        <v>0.89135021097046419</v>
      </c>
      <c r="L142" s="15">
        <f t="shared" si="11"/>
        <v>0.61854122970412906</v>
      </c>
      <c r="N142" s="12">
        <v>40434</v>
      </c>
      <c r="O142" s="14">
        <v>852.09</v>
      </c>
    </row>
    <row r="143" spans="1:15">
      <c r="A143" s="12">
        <v>40441</v>
      </c>
      <c r="B143" s="13">
        <v>1088</v>
      </c>
      <c r="C143" s="12">
        <v>40441</v>
      </c>
      <c r="D143" s="13">
        <v>12040</v>
      </c>
      <c r="E143" s="12">
        <v>40441</v>
      </c>
      <c r="F143" s="13">
        <v>4060</v>
      </c>
      <c r="G143" s="13"/>
      <c r="H143" s="12">
        <v>40441</v>
      </c>
      <c r="I143" s="15">
        <f t="shared" si="8"/>
        <v>1.3482032218091697</v>
      </c>
      <c r="J143" s="15">
        <f t="shared" si="9"/>
        <v>1.5738562091503268</v>
      </c>
      <c r="K143" s="15">
        <f t="shared" si="10"/>
        <v>0.85654008438818563</v>
      </c>
      <c r="L143" s="15">
        <f t="shared" si="11"/>
        <v>0.60861077162769051</v>
      </c>
      <c r="N143" s="12">
        <v>40441</v>
      </c>
      <c r="O143" s="14">
        <v>838.41</v>
      </c>
    </row>
    <row r="144" spans="1:15">
      <c r="A144" s="12">
        <v>40448</v>
      </c>
      <c r="B144" s="13">
        <v>1137</v>
      </c>
      <c r="C144" s="12">
        <v>40448</v>
      </c>
      <c r="D144" s="13">
        <v>11730</v>
      </c>
      <c r="E144" s="12">
        <v>40448</v>
      </c>
      <c r="F144" s="13">
        <v>3090</v>
      </c>
      <c r="G144" s="13"/>
      <c r="H144" s="12">
        <v>40448</v>
      </c>
      <c r="I144" s="15">
        <f t="shared" si="8"/>
        <v>1.4089219330855018</v>
      </c>
      <c r="J144" s="15">
        <f t="shared" si="9"/>
        <v>1.5333333333333334</v>
      </c>
      <c r="K144" s="15">
        <f t="shared" si="10"/>
        <v>0.65189873417721522</v>
      </c>
      <c r="L144" s="15">
        <f t="shared" si="11"/>
        <v>0.60248408550450772</v>
      </c>
      <c r="N144" s="12">
        <v>40448</v>
      </c>
      <c r="O144" s="14">
        <v>829.97</v>
      </c>
    </row>
    <row r="145" spans="1:15">
      <c r="A145" s="12">
        <v>40455</v>
      </c>
      <c r="B145" s="13">
        <v>1101</v>
      </c>
      <c r="C145" s="12">
        <v>40455</v>
      </c>
      <c r="D145" s="13">
        <v>12390</v>
      </c>
      <c r="E145" s="12">
        <v>40455</v>
      </c>
      <c r="F145" s="13">
        <v>3360</v>
      </c>
      <c r="G145" s="13"/>
      <c r="H145" s="12">
        <v>40455</v>
      </c>
      <c r="I145" s="15">
        <f t="shared" si="8"/>
        <v>1.3643122676579926</v>
      </c>
      <c r="J145" s="15">
        <f t="shared" si="9"/>
        <v>1.6196078431372549</v>
      </c>
      <c r="K145" s="15">
        <f t="shared" si="10"/>
        <v>0.70886075949367089</v>
      </c>
      <c r="L145" s="15">
        <f t="shared" si="11"/>
        <v>0.60935845962613588</v>
      </c>
      <c r="N145" s="12">
        <v>40455</v>
      </c>
      <c r="O145" s="14">
        <v>839.44</v>
      </c>
    </row>
    <row r="146" spans="1:15">
      <c r="A146" s="12">
        <v>40462</v>
      </c>
      <c r="B146" s="13">
        <v>1069</v>
      </c>
      <c r="C146" s="12">
        <v>40462</v>
      </c>
      <c r="D146" s="13">
        <v>10820</v>
      </c>
      <c r="E146" s="12">
        <v>40462</v>
      </c>
      <c r="F146" s="13">
        <v>3220</v>
      </c>
      <c r="G146" s="13"/>
      <c r="H146" s="12">
        <v>40462</v>
      </c>
      <c r="I146" s="15">
        <f t="shared" si="8"/>
        <v>1.3246592317224288</v>
      </c>
      <c r="J146" s="15">
        <f t="shared" si="9"/>
        <v>1.4143790849673203</v>
      </c>
      <c r="K146" s="15">
        <f t="shared" si="10"/>
        <v>0.67932489451476796</v>
      </c>
      <c r="L146" s="15">
        <f t="shared" si="11"/>
        <v>0.59987806617012074</v>
      </c>
      <c r="N146" s="12">
        <v>40462</v>
      </c>
      <c r="O146" s="14">
        <v>826.38</v>
      </c>
    </row>
    <row r="147" spans="1:15">
      <c r="A147" s="12">
        <v>40469</v>
      </c>
      <c r="B147" s="13">
        <v>1046</v>
      </c>
      <c r="C147" s="12">
        <v>40469</v>
      </c>
      <c r="D147" s="13">
        <v>10580</v>
      </c>
      <c r="E147" s="12">
        <v>40469</v>
      </c>
      <c r="F147" s="13">
        <v>3360</v>
      </c>
      <c r="G147" s="13"/>
      <c r="H147" s="12">
        <v>40469</v>
      </c>
      <c r="I147" s="15">
        <f t="shared" si="8"/>
        <v>1.2961586121437423</v>
      </c>
      <c r="J147" s="15">
        <f t="shared" si="9"/>
        <v>1.3830065359477124</v>
      </c>
      <c r="K147" s="15">
        <f t="shared" si="10"/>
        <v>0.70886075949367089</v>
      </c>
      <c r="L147" s="15">
        <f t="shared" si="11"/>
        <v>0.59878920015296733</v>
      </c>
      <c r="N147" s="12">
        <v>40469</v>
      </c>
      <c r="O147" s="14">
        <v>824.88</v>
      </c>
    </row>
    <row r="148" spans="1:15">
      <c r="A148" s="12">
        <v>40476</v>
      </c>
      <c r="B148" s="13">
        <v>1103</v>
      </c>
      <c r="C148" s="12">
        <v>40476</v>
      </c>
      <c r="D148" s="13">
        <v>10530</v>
      </c>
      <c r="E148" s="12">
        <v>40476</v>
      </c>
      <c r="F148" s="13">
        <v>3365</v>
      </c>
      <c r="G148" s="13"/>
      <c r="H148" s="12">
        <v>40476</v>
      </c>
      <c r="I148" s="15">
        <f t="shared" si="8"/>
        <v>1.3667905824039652</v>
      </c>
      <c r="J148" s="15">
        <f t="shared" si="9"/>
        <v>1.3764705882352941</v>
      </c>
      <c r="K148" s="15">
        <f t="shared" si="10"/>
        <v>0.70991561181434604</v>
      </c>
      <c r="L148" s="15">
        <f t="shared" si="11"/>
        <v>0.58864822797987915</v>
      </c>
      <c r="N148" s="12">
        <v>40476</v>
      </c>
      <c r="O148" s="14">
        <v>810.91</v>
      </c>
    </row>
    <row r="149" spans="1:15">
      <c r="A149" s="12">
        <v>40483</v>
      </c>
      <c r="B149" s="13">
        <v>1108</v>
      </c>
      <c r="C149" s="12">
        <v>40483</v>
      </c>
      <c r="D149" s="13">
        <v>12030</v>
      </c>
      <c r="E149" s="12">
        <v>40483</v>
      </c>
      <c r="F149" s="13">
        <v>3305</v>
      </c>
      <c r="G149" s="13"/>
      <c r="H149" s="12">
        <v>40483</v>
      </c>
      <c r="I149" s="15">
        <f t="shared" si="8"/>
        <v>1.3729863692688971</v>
      </c>
      <c r="J149" s="15">
        <f t="shared" si="9"/>
        <v>1.5725490196078431</v>
      </c>
      <c r="K149" s="15">
        <f t="shared" si="10"/>
        <v>0.6972573839662447</v>
      </c>
      <c r="L149" s="15">
        <f t="shared" si="11"/>
        <v>0.60612089800179991</v>
      </c>
      <c r="N149" s="12">
        <v>40483</v>
      </c>
      <c r="O149" s="14">
        <v>834.98</v>
      </c>
    </row>
    <row r="150" spans="1:15">
      <c r="A150" s="12">
        <v>40490</v>
      </c>
      <c r="B150" s="13">
        <v>1160</v>
      </c>
      <c r="C150" s="12">
        <v>40490</v>
      </c>
      <c r="D150" s="13">
        <v>12210</v>
      </c>
      <c r="E150" s="12">
        <v>40490</v>
      </c>
      <c r="F150" s="13">
        <v>3595</v>
      </c>
      <c r="G150" s="13"/>
      <c r="H150" s="12">
        <v>40490</v>
      </c>
      <c r="I150" s="15">
        <f t="shared" si="8"/>
        <v>1.4374225526641884</v>
      </c>
      <c r="J150" s="15">
        <f t="shared" si="9"/>
        <v>1.5960784313725491</v>
      </c>
      <c r="K150" s="15">
        <f t="shared" si="10"/>
        <v>0.75843881856540085</v>
      </c>
      <c r="L150" s="15">
        <f t="shared" si="11"/>
        <v>0.61483182613902665</v>
      </c>
      <c r="N150" s="12">
        <v>40490</v>
      </c>
      <c r="O150" s="14">
        <v>846.98</v>
      </c>
    </row>
    <row r="151" spans="1:15">
      <c r="A151" s="12">
        <v>40497</v>
      </c>
      <c r="B151" s="13">
        <v>1159</v>
      </c>
      <c r="C151" s="12">
        <v>40497</v>
      </c>
      <c r="D151" s="13">
        <v>13250</v>
      </c>
      <c r="E151" s="12">
        <v>40497</v>
      </c>
      <c r="F151" s="13">
        <v>3700</v>
      </c>
      <c r="G151" s="13"/>
      <c r="H151" s="12">
        <v>40497</v>
      </c>
      <c r="I151" s="15">
        <f t="shared" si="8"/>
        <v>1.436183395291202</v>
      </c>
      <c r="J151" s="15">
        <f t="shared" si="9"/>
        <v>1.7320261437908497</v>
      </c>
      <c r="K151" s="15">
        <f t="shared" si="10"/>
        <v>0.78059071729957807</v>
      </c>
      <c r="L151" s="15">
        <f t="shared" si="11"/>
        <v>0.63119385282345086</v>
      </c>
      <c r="N151" s="12">
        <v>40497</v>
      </c>
      <c r="O151" s="14">
        <v>869.52</v>
      </c>
    </row>
    <row r="152" spans="1:15">
      <c r="A152" s="12">
        <v>40504</v>
      </c>
      <c r="B152" s="13">
        <v>1196</v>
      </c>
      <c r="C152" s="12">
        <v>40504</v>
      </c>
      <c r="D152" s="13">
        <v>13560</v>
      </c>
      <c r="E152" s="12">
        <v>40504</v>
      </c>
      <c r="F152" s="13">
        <v>3795</v>
      </c>
      <c r="G152" s="13"/>
      <c r="H152" s="12">
        <v>40504</v>
      </c>
      <c r="I152" s="15">
        <f t="shared" si="8"/>
        <v>1.4820322180916976</v>
      </c>
      <c r="J152" s="15">
        <f t="shared" si="9"/>
        <v>1.7725490196078431</v>
      </c>
      <c r="K152" s="15">
        <f t="shared" si="10"/>
        <v>0.80063291139240511</v>
      </c>
      <c r="L152" s="15">
        <f t="shared" si="11"/>
        <v>0.62922663488579378</v>
      </c>
      <c r="N152" s="12">
        <v>40504</v>
      </c>
      <c r="O152" s="14">
        <v>866.81</v>
      </c>
    </row>
    <row r="153" spans="1:15">
      <c r="A153" s="12">
        <v>40511</v>
      </c>
      <c r="B153" s="13">
        <v>1233</v>
      </c>
      <c r="C153" s="12">
        <v>40511</v>
      </c>
      <c r="D153" s="13">
        <v>12990</v>
      </c>
      <c r="E153" s="12">
        <v>40511</v>
      </c>
      <c r="F153" s="13">
        <v>3550</v>
      </c>
      <c r="G153" s="13"/>
      <c r="H153" s="12">
        <v>40511</v>
      </c>
      <c r="I153" s="15">
        <f t="shared" si="8"/>
        <v>1.5278810408921932</v>
      </c>
      <c r="J153" s="15">
        <f t="shared" si="9"/>
        <v>1.6980392156862745</v>
      </c>
      <c r="K153" s="15">
        <f t="shared" si="10"/>
        <v>0.74894514767932485</v>
      </c>
      <c r="L153" s="15">
        <f t="shared" si="11"/>
        <v>0.6382351864010426</v>
      </c>
      <c r="N153" s="12">
        <v>40511</v>
      </c>
      <c r="O153" s="14">
        <v>879.22</v>
      </c>
    </row>
    <row r="154" spans="1:15">
      <c r="A154" s="12">
        <v>40518</v>
      </c>
      <c r="B154" s="13">
        <v>1249</v>
      </c>
      <c r="C154" s="12">
        <v>40518</v>
      </c>
      <c r="D154" s="13">
        <v>12960</v>
      </c>
      <c r="E154" s="12">
        <v>40518</v>
      </c>
      <c r="F154" s="13">
        <v>3585</v>
      </c>
      <c r="G154" s="13"/>
      <c r="H154" s="12">
        <v>40518</v>
      </c>
      <c r="I154" s="15">
        <f t="shared" si="8"/>
        <v>1.5477075588599751</v>
      </c>
      <c r="J154" s="15">
        <f t="shared" si="9"/>
        <v>1.6941176470588235</v>
      </c>
      <c r="K154" s="15">
        <f t="shared" si="10"/>
        <v>0.75632911392405067</v>
      </c>
      <c r="L154" s="15">
        <f t="shared" si="11"/>
        <v>0.64476838250396262</v>
      </c>
      <c r="N154" s="12">
        <v>40518</v>
      </c>
      <c r="O154" s="14">
        <v>888.22</v>
      </c>
    </row>
    <row r="155" spans="1:15">
      <c r="A155" s="12">
        <v>40525</v>
      </c>
      <c r="B155" s="13">
        <v>1218</v>
      </c>
      <c r="C155" s="12">
        <v>40525</v>
      </c>
      <c r="D155" s="13">
        <v>12920</v>
      </c>
      <c r="E155" s="12">
        <v>40525</v>
      </c>
      <c r="F155" s="13">
        <v>3455</v>
      </c>
      <c r="G155" s="13"/>
      <c r="H155" s="12">
        <v>40525</v>
      </c>
      <c r="I155" s="15">
        <f t="shared" si="8"/>
        <v>1.5092936802973977</v>
      </c>
      <c r="J155" s="15">
        <f t="shared" si="9"/>
        <v>1.6888888888888889</v>
      </c>
      <c r="K155" s="15">
        <f t="shared" si="10"/>
        <v>0.72890295358649793</v>
      </c>
      <c r="L155" s="15">
        <f t="shared" si="11"/>
        <v>0.65559896982124788</v>
      </c>
      <c r="N155" s="12">
        <v>40525</v>
      </c>
      <c r="O155" s="14">
        <v>903.14</v>
      </c>
    </row>
    <row r="156" spans="1:15">
      <c r="A156" s="12">
        <v>40532</v>
      </c>
      <c r="B156" s="13">
        <v>1271</v>
      </c>
      <c r="C156" s="12">
        <v>40532</v>
      </c>
      <c r="D156" s="13">
        <v>13100</v>
      </c>
      <c r="E156" s="12">
        <v>40532</v>
      </c>
      <c r="F156" s="13">
        <v>3410</v>
      </c>
      <c r="G156" s="13"/>
      <c r="H156" s="12">
        <v>40532</v>
      </c>
      <c r="I156" s="15">
        <f t="shared" si="8"/>
        <v>1.5749690210656753</v>
      </c>
      <c r="J156" s="15">
        <f t="shared" si="9"/>
        <v>1.7124183006535947</v>
      </c>
      <c r="K156" s="15">
        <f t="shared" si="10"/>
        <v>0.71940928270042193</v>
      </c>
      <c r="L156" s="15">
        <f t="shared" si="11"/>
        <v>0.6545246220176566</v>
      </c>
      <c r="N156" s="12">
        <v>40532</v>
      </c>
      <c r="O156" s="14">
        <v>901.66</v>
      </c>
    </row>
    <row r="157" spans="1:15">
      <c r="A157" s="12">
        <v>40539</v>
      </c>
      <c r="B157" s="13">
        <v>1230</v>
      </c>
      <c r="C157" s="12">
        <v>40539</v>
      </c>
      <c r="D157" s="13">
        <v>12930</v>
      </c>
      <c r="E157" s="12">
        <v>40539</v>
      </c>
      <c r="F157" s="13">
        <v>3565</v>
      </c>
      <c r="G157" s="13"/>
      <c r="H157" s="12">
        <v>40539</v>
      </c>
      <c r="I157" s="15">
        <f t="shared" si="8"/>
        <v>1.5241635687732342</v>
      </c>
      <c r="J157" s="15">
        <f t="shared" si="9"/>
        <v>1.6901960784313725</v>
      </c>
      <c r="K157" s="15">
        <f t="shared" si="10"/>
        <v>0.75210970464135019</v>
      </c>
      <c r="L157" s="15">
        <f t="shared" si="11"/>
        <v>0.65244851747828414</v>
      </c>
      <c r="N157" s="12">
        <v>40539</v>
      </c>
      <c r="O157" s="14">
        <v>898.8</v>
      </c>
    </row>
    <row r="158" spans="1:15">
      <c r="A158" s="12">
        <v>40546</v>
      </c>
      <c r="B158" s="13">
        <v>1361</v>
      </c>
      <c r="C158" s="12">
        <v>40546</v>
      </c>
      <c r="D158" s="13">
        <v>12330</v>
      </c>
      <c r="E158" s="12">
        <v>40546</v>
      </c>
      <c r="F158" s="13">
        <v>3615</v>
      </c>
      <c r="G158" s="13"/>
      <c r="H158" s="12">
        <v>40546</v>
      </c>
      <c r="I158" s="15">
        <f t="shared" si="8"/>
        <v>1.6864931846344486</v>
      </c>
      <c r="J158" s="15">
        <f t="shared" si="9"/>
        <v>1.611764705882353</v>
      </c>
      <c r="K158" s="15">
        <f t="shared" si="10"/>
        <v>0.76265822784810122</v>
      </c>
      <c r="L158" s="15">
        <f t="shared" si="11"/>
        <v>0.67249817040746773</v>
      </c>
      <c r="N158" s="12">
        <v>40546</v>
      </c>
      <c r="O158" s="14">
        <v>926.42</v>
      </c>
    </row>
    <row r="159" spans="1:15">
      <c r="A159" s="12">
        <v>40553</v>
      </c>
      <c r="B159" s="13">
        <v>1338</v>
      </c>
      <c r="C159" s="12">
        <v>40553</v>
      </c>
      <c r="D159" s="13">
        <v>12900</v>
      </c>
      <c r="E159" s="12">
        <v>40553</v>
      </c>
      <c r="F159" s="13">
        <v>3620</v>
      </c>
      <c r="G159" s="13"/>
      <c r="H159" s="12">
        <v>40553</v>
      </c>
      <c r="I159" s="15">
        <f t="shared" si="8"/>
        <v>1.6579925650557621</v>
      </c>
      <c r="J159" s="15">
        <f t="shared" si="9"/>
        <v>1.6862745098039216</v>
      </c>
      <c r="K159" s="15">
        <f t="shared" si="10"/>
        <v>0.76371308016877637</v>
      </c>
      <c r="L159" s="15">
        <f t="shared" si="11"/>
        <v>0.67532196294528546</v>
      </c>
      <c r="N159" s="12">
        <v>40553</v>
      </c>
      <c r="O159" s="14">
        <v>930.31</v>
      </c>
    </row>
    <row r="160" spans="1:15">
      <c r="A160" s="12">
        <v>40560</v>
      </c>
      <c r="B160" s="13">
        <v>1284</v>
      </c>
      <c r="C160" s="12">
        <v>40560</v>
      </c>
      <c r="D160" s="13">
        <v>12470</v>
      </c>
      <c r="E160" s="12">
        <v>40560</v>
      </c>
      <c r="F160" s="13">
        <v>3915</v>
      </c>
      <c r="G160" s="13"/>
      <c r="H160" s="12">
        <v>40560</v>
      </c>
      <c r="I160" s="15">
        <f t="shared" si="8"/>
        <v>1.5910780669144982</v>
      </c>
      <c r="J160" s="15">
        <f t="shared" si="9"/>
        <v>1.6300653594771242</v>
      </c>
      <c r="K160" s="15">
        <f t="shared" si="10"/>
        <v>0.82594936708860756</v>
      </c>
      <c r="L160" s="15">
        <f t="shared" si="11"/>
        <v>0.66119574114941604</v>
      </c>
      <c r="N160" s="12">
        <v>40560</v>
      </c>
      <c r="O160" s="14">
        <v>910.85</v>
      </c>
    </row>
    <row r="161" spans="1:15">
      <c r="A161" s="12">
        <v>40567</v>
      </c>
      <c r="B161" s="13">
        <v>1251</v>
      </c>
      <c r="C161" s="12">
        <v>40567</v>
      </c>
      <c r="D161" s="13">
        <v>12040</v>
      </c>
      <c r="E161" s="12">
        <v>40567</v>
      </c>
      <c r="F161" s="13">
        <v>3805</v>
      </c>
      <c r="G161" s="13"/>
      <c r="H161" s="12">
        <v>40567</v>
      </c>
      <c r="I161" s="15">
        <f t="shared" si="8"/>
        <v>1.550185873605948</v>
      </c>
      <c r="J161" s="15">
        <f t="shared" si="9"/>
        <v>1.5738562091503268</v>
      </c>
      <c r="K161" s="15">
        <f t="shared" si="10"/>
        <v>0.8027426160337553</v>
      </c>
      <c r="L161" s="15">
        <f t="shared" si="11"/>
        <v>0.66761279154383979</v>
      </c>
      <c r="N161" s="12">
        <v>40567</v>
      </c>
      <c r="O161" s="14">
        <v>919.69</v>
      </c>
    </row>
    <row r="162" spans="1:15">
      <c r="A162" s="12">
        <v>40574</v>
      </c>
      <c r="B162" s="13">
        <v>1294</v>
      </c>
      <c r="C162" s="12">
        <v>40574</v>
      </c>
      <c r="D162" s="13">
        <v>12820</v>
      </c>
      <c r="E162" s="12">
        <v>40574</v>
      </c>
      <c r="F162" s="13">
        <v>3800</v>
      </c>
      <c r="G162" s="13"/>
      <c r="H162" s="12">
        <v>40574</v>
      </c>
      <c r="I162" s="15">
        <f t="shared" si="8"/>
        <v>1.6034696406443618</v>
      </c>
      <c r="J162" s="15">
        <f t="shared" si="9"/>
        <v>1.6758169934640523</v>
      </c>
      <c r="K162" s="15">
        <f t="shared" si="10"/>
        <v>0.80168776371308015</v>
      </c>
      <c r="L162" s="15">
        <f t="shared" si="11"/>
        <v>0.6789878118697017</v>
      </c>
      <c r="N162" s="12">
        <v>40574</v>
      </c>
      <c r="O162" s="14">
        <v>935.36</v>
      </c>
    </row>
    <row r="163" spans="1:15">
      <c r="A163" s="12">
        <v>40581</v>
      </c>
      <c r="B163" s="13">
        <v>1380</v>
      </c>
      <c r="C163" s="12">
        <v>40581</v>
      </c>
      <c r="D163" s="13">
        <v>12840</v>
      </c>
      <c r="E163" s="12">
        <v>40581</v>
      </c>
      <c r="F163" s="13">
        <v>3940</v>
      </c>
      <c r="G163" s="13"/>
      <c r="H163" s="12">
        <v>40581</v>
      </c>
      <c r="I163" s="15">
        <f t="shared" si="8"/>
        <v>1.7100371747211895</v>
      </c>
      <c r="J163" s="15">
        <f t="shared" si="9"/>
        <v>1.6784313725490196</v>
      </c>
      <c r="K163" s="15">
        <f t="shared" si="10"/>
        <v>0.83122362869198307</v>
      </c>
      <c r="L163" s="15">
        <f t="shared" si="11"/>
        <v>0.6871688252119138</v>
      </c>
      <c r="N163" s="12">
        <v>40581</v>
      </c>
      <c r="O163" s="14">
        <v>946.63</v>
      </c>
    </row>
    <row r="164" spans="1:15">
      <c r="A164" s="12">
        <v>40588</v>
      </c>
      <c r="B164" s="13">
        <v>1345</v>
      </c>
      <c r="C164" s="12">
        <v>40588</v>
      </c>
      <c r="D164" s="13">
        <v>12450</v>
      </c>
      <c r="E164" s="12">
        <v>40588</v>
      </c>
      <c r="F164" s="13">
        <v>3950</v>
      </c>
      <c r="G164" s="13"/>
      <c r="H164" s="12">
        <v>40588</v>
      </c>
      <c r="I164" s="15">
        <f t="shared" si="8"/>
        <v>1.6666666666666667</v>
      </c>
      <c r="J164" s="15">
        <f t="shared" si="9"/>
        <v>1.6274509803921569</v>
      </c>
      <c r="K164" s="15">
        <f t="shared" si="10"/>
        <v>0.83333333333333337</v>
      </c>
      <c r="L164" s="15">
        <f t="shared" si="11"/>
        <v>0.70674663620033096</v>
      </c>
      <c r="N164" s="12">
        <v>40588</v>
      </c>
      <c r="O164" s="14">
        <v>973.6</v>
      </c>
    </row>
    <row r="165" spans="1:15">
      <c r="A165" s="12">
        <v>40595</v>
      </c>
      <c r="B165" s="13">
        <v>1386</v>
      </c>
      <c r="C165" s="12">
        <v>40595</v>
      </c>
      <c r="D165" s="13">
        <v>12830</v>
      </c>
      <c r="E165" s="12">
        <v>40595</v>
      </c>
      <c r="F165" s="13">
        <v>3930</v>
      </c>
      <c r="G165" s="13"/>
      <c r="H165" s="12">
        <v>40595</v>
      </c>
      <c r="I165" s="15">
        <f t="shared" si="8"/>
        <v>1.7174721189591078</v>
      </c>
      <c r="J165" s="15">
        <f t="shared" si="9"/>
        <v>1.677124183006536</v>
      </c>
      <c r="K165" s="15">
        <f t="shared" si="10"/>
        <v>0.82911392405063289</v>
      </c>
      <c r="L165" s="15">
        <f t="shared" si="11"/>
        <v>0.68375704502483337</v>
      </c>
      <c r="N165" s="12">
        <v>40595</v>
      </c>
      <c r="O165" s="14">
        <v>941.93</v>
      </c>
    </row>
    <row r="166" spans="1:15">
      <c r="A166" s="12">
        <v>40602</v>
      </c>
      <c r="B166" s="13">
        <v>1406</v>
      </c>
      <c r="C166" s="12">
        <v>40602</v>
      </c>
      <c r="D166" s="13">
        <v>12560</v>
      </c>
      <c r="E166" s="12">
        <v>40602</v>
      </c>
      <c r="F166" s="13">
        <v>3940</v>
      </c>
      <c r="G166" s="13"/>
      <c r="H166" s="12">
        <v>40602</v>
      </c>
      <c r="I166" s="15">
        <f t="shared" si="8"/>
        <v>1.7422552664188351</v>
      </c>
      <c r="J166" s="15">
        <f t="shared" si="9"/>
        <v>1.6418300653594771</v>
      </c>
      <c r="K166" s="15">
        <f t="shared" si="10"/>
        <v>0.83122362869198307</v>
      </c>
      <c r="L166" s="15">
        <f t="shared" si="11"/>
        <v>0.6936729848877099</v>
      </c>
      <c r="N166" s="12">
        <v>40602</v>
      </c>
      <c r="O166" s="14">
        <v>955.59</v>
      </c>
    </row>
    <row r="167" spans="1:15">
      <c r="A167" s="12">
        <v>40609</v>
      </c>
      <c r="B167" s="13">
        <v>1471</v>
      </c>
      <c r="C167" s="12">
        <v>40609</v>
      </c>
      <c r="D167" s="13">
        <v>12250</v>
      </c>
      <c r="E167" s="12">
        <v>40609</v>
      </c>
      <c r="F167" s="13">
        <v>3870</v>
      </c>
      <c r="G167" s="13"/>
      <c r="H167" s="12">
        <v>40609</v>
      </c>
      <c r="I167" s="15">
        <f t="shared" si="8"/>
        <v>1.8228004956629491</v>
      </c>
      <c r="J167" s="15">
        <f t="shared" si="9"/>
        <v>1.6013071895424837</v>
      </c>
      <c r="K167" s="15">
        <f t="shared" si="10"/>
        <v>0.81645569620253167</v>
      </c>
      <c r="L167" s="15">
        <f t="shared" si="11"/>
        <v>0.66457848490937244</v>
      </c>
      <c r="N167" s="12">
        <v>40609</v>
      </c>
      <c r="O167" s="14">
        <v>915.51</v>
      </c>
    </row>
    <row r="168" spans="1:15">
      <c r="A168" s="12">
        <v>40616</v>
      </c>
      <c r="B168" s="13">
        <v>1157</v>
      </c>
      <c r="C168" s="12">
        <v>40616</v>
      </c>
      <c r="D168" s="13">
        <v>10240</v>
      </c>
      <c r="E168" s="12">
        <v>40616</v>
      </c>
      <c r="F168" s="13">
        <v>3360</v>
      </c>
      <c r="G168" s="13"/>
      <c r="H168" s="12">
        <v>40616</v>
      </c>
      <c r="I168" s="15">
        <f t="shared" si="8"/>
        <v>1.4337050805452292</v>
      </c>
      <c r="J168" s="15">
        <f t="shared" si="9"/>
        <v>1.3385620915032679</v>
      </c>
      <c r="K168" s="15">
        <f t="shared" si="10"/>
        <v>0.70886075949367089</v>
      </c>
      <c r="L168" s="15">
        <f t="shared" si="11"/>
        <v>0.6027889679893107</v>
      </c>
      <c r="N168" s="12">
        <v>40616</v>
      </c>
      <c r="O168" s="14">
        <v>830.39</v>
      </c>
    </row>
    <row r="169" spans="1:15">
      <c r="A169" s="12">
        <v>40623</v>
      </c>
      <c r="B169" s="13">
        <v>1106</v>
      </c>
      <c r="C169" s="12">
        <v>40623</v>
      </c>
      <c r="D169" s="13">
        <v>10490</v>
      </c>
      <c r="E169" s="12">
        <v>40623</v>
      </c>
      <c r="F169" s="13">
        <v>3415</v>
      </c>
      <c r="G169" s="13"/>
      <c r="H169" s="12">
        <v>40623</v>
      </c>
      <c r="I169" s="15">
        <f t="shared" si="8"/>
        <v>1.3705080545229245</v>
      </c>
      <c r="J169" s="15">
        <f t="shared" si="9"/>
        <v>1.3712418300653595</v>
      </c>
      <c r="K169" s="15">
        <f t="shared" si="10"/>
        <v>0.72046413502109707</v>
      </c>
      <c r="L169" s="15">
        <f t="shared" si="11"/>
        <v>0.62238129719128987</v>
      </c>
      <c r="N169" s="12">
        <v>40623</v>
      </c>
      <c r="O169" s="14">
        <v>857.38</v>
      </c>
    </row>
    <row r="170" spans="1:15">
      <c r="A170" s="12">
        <v>40630</v>
      </c>
      <c r="B170" s="13">
        <v>1137</v>
      </c>
      <c r="C170" s="12">
        <v>40630</v>
      </c>
      <c r="D170" s="13">
        <v>10690</v>
      </c>
      <c r="E170" s="12">
        <v>40630</v>
      </c>
      <c r="F170" s="13">
        <v>3480</v>
      </c>
      <c r="G170" s="13"/>
      <c r="H170" s="12">
        <v>40630</v>
      </c>
      <c r="I170" s="15">
        <f t="shared" si="8"/>
        <v>1.4089219330855018</v>
      </c>
      <c r="J170" s="15">
        <f t="shared" si="9"/>
        <v>1.3973856209150326</v>
      </c>
      <c r="K170" s="15">
        <f t="shared" si="10"/>
        <v>0.73417721518987344</v>
      </c>
      <c r="L170" s="15">
        <f t="shared" si="11"/>
        <v>0.62618506914454553</v>
      </c>
      <c r="N170" s="12">
        <v>40630</v>
      </c>
      <c r="O170" s="14">
        <v>862.62</v>
      </c>
    </row>
    <row r="171" spans="1:15">
      <c r="A171" s="12">
        <v>40637</v>
      </c>
      <c r="B171" s="13">
        <v>1218</v>
      </c>
      <c r="C171" s="12">
        <v>40637</v>
      </c>
      <c r="D171" s="13">
        <v>11940</v>
      </c>
      <c r="E171" s="12">
        <v>40637</v>
      </c>
      <c r="F171" s="13">
        <v>3785</v>
      </c>
      <c r="G171" s="13"/>
      <c r="H171" s="12">
        <v>40637</v>
      </c>
      <c r="I171" s="15">
        <f t="shared" si="8"/>
        <v>1.5092936802973977</v>
      </c>
      <c r="J171" s="15">
        <f t="shared" si="9"/>
        <v>1.5607843137254902</v>
      </c>
      <c r="K171" s="15">
        <f t="shared" si="10"/>
        <v>0.79852320675105481</v>
      </c>
      <c r="L171" s="15">
        <f t="shared" si="11"/>
        <v>0.61929617680935534</v>
      </c>
      <c r="N171" s="12">
        <v>40637</v>
      </c>
      <c r="O171" s="14">
        <v>853.13</v>
      </c>
    </row>
    <row r="172" spans="1:15">
      <c r="A172" s="12">
        <v>40644</v>
      </c>
      <c r="B172" s="13">
        <v>1275</v>
      </c>
      <c r="C172" s="12">
        <v>40644</v>
      </c>
      <c r="D172" s="13">
        <v>11630</v>
      </c>
      <c r="E172" s="12">
        <v>40644</v>
      </c>
      <c r="F172" s="13">
        <v>3630</v>
      </c>
      <c r="G172" s="13"/>
      <c r="H172" s="12">
        <v>40644</v>
      </c>
      <c r="I172" s="15">
        <f t="shared" si="8"/>
        <v>1.5799256505576209</v>
      </c>
      <c r="J172" s="15">
        <f t="shared" si="9"/>
        <v>1.5202614379084967</v>
      </c>
      <c r="K172" s="15">
        <f t="shared" si="10"/>
        <v>0.76582278481012656</v>
      </c>
      <c r="L172" s="15">
        <f t="shared" si="11"/>
        <v>0.61070139438062498</v>
      </c>
      <c r="N172" s="12">
        <v>40644</v>
      </c>
      <c r="O172" s="14">
        <v>841.29</v>
      </c>
    </row>
    <row r="173" spans="1:15">
      <c r="A173" s="12">
        <v>40651</v>
      </c>
      <c r="B173" s="13">
        <v>1300</v>
      </c>
      <c r="C173" s="12">
        <v>40651</v>
      </c>
      <c r="D173" s="13">
        <v>11970</v>
      </c>
      <c r="E173" s="12">
        <v>40651</v>
      </c>
      <c r="F173" s="13">
        <v>3555</v>
      </c>
      <c r="G173" s="13"/>
      <c r="H173" s="12">
        <v>40651</v>
      </c>
      <c r="I173" s="15">
        <f t="shared" si="8"/>
        <v>1.6109045848822801</v>
      </c>
      <c r="J173" s="15">
        <f t="shared" si="9"/>
        <v>1.5647058823529412</v>
      </c>
      <c r="K173" s="15">
        <f t="shared" si="10"/>
        <v>0.75</v>
      </c>
      <c r="L173" s="15">
        <f t="shared" si="11"/>
        <v>0.61134745488413589</v>
      </c>
      <c r="N173" s="12">
        <v>40651</v>
      </c>
      <c r="O173" s="14">
        <v>842.18</v>
      </c>
    </row>
    <row r="174" spans="1:15">
      <c r="A174" s="12">
        <v>40658</v>
      </c>
      <c r="B174" s="13">
        <v>1336</v>
      </c>
      <c r="C174" s="12">
        <v>40658</v>
      </c>
      <c r="D174" s="13">
        <v>12710</v>
      </c>
      <c r="E174" s="12">
        <v>40658</v>
      </c>
      <c r="F174" s="13">
        <v>3690</v>
      </c>
      <c r="G174" s="13"/>
      <c r="H174" s="12">
        <v>40658</v>
      </c>
      <c r="I174" s="15">
        <f t="shared" si="8"/>
        <v>1.6555142503097893</v>
      </c>
      <c r="J174" s="15">
        <f t="shared" si="9"/>
        <v>1.6614379084967321</v>
      </c>
      <c r="K174" s="15">
        <f t="shared" si="10"/>
        <v>0.77848101265822789</v>
      </c>
      <c r="L174" s="15">
        <f t="shared" si="11"/>
        <v>0.61836701114138448</v>
      </c>
      <c r="N174" s="12">
        <v>40658</v>
      </c>
      <c r="O174" s="14">
        <v>851.85</v>
      </c>
    </row>
    <row r="175" spans="1:15">
      <c r="A175" s="12">
        <v>40665</v>
      </c>
      <c r="B175" s="13">
        <v>1390</v>
      </c>
      <c r="C175" s="12">
        <v>40665</v>
      </c>
      <c r="D175" s="13">
        <v>12850</v>
      </c>
      <c r="E175" s="12">
        <v>40665</v>
      </c>
      <c r="F175" s="13">
        <v>3625</v>
      </c>
      <c r="G175" s="13"/>
      <c r="H175" s="12">
        <v>40665</v>
      </c>
      <c r="I175" s="15">
        <f t="shared" si="8"/>
        <v>1.7224287484510532</v>
      </c>
      <c r="J175" s="15">
        <f t="shared" si="9"/>
        <v>1.6797385620915033</v>
      </c>
      <c r="K175" s="15">
        <f t="shared" si="10"/>
        <v>0.76476793248945152</v>
      </c>
      <c r="L175" s="15">
        <f t="shared" si="11"/>
        <v>0.62174249579455987</v>
      </c>
      <c r="N175" s="12">
        <v>40665</v>
      </c>
      <c r="O175" s="14">
        <v>856.5</v>
      </c>
    </row>
    <row r="176" spans="1:15">
      <c r="A176" s="12">
        <v>40672</v>
      </c>
      <c r="B176" s="13">
        <v>1393</v>
      </c>
      <c r="C176" s="12">
        <v>40672</v>
      </c>
      <c r="D176" s="13">
        <v>12040</v>
      </c>
      <c r="E176" s="12">
        <v>40672</v>
      </c>
      <c r="F176" s="13">
        <v>3605</v>
      </c>
      <c r="G176" s="13"/>
      <c r="H176" s="12">
        <v>40672</v>
      </c>
      <c r="I176" s="15">
        <f t="shared" si="8"/>
        <v>1.7261462205700124</v>
      </c>
      <c r="J176" s="15">
        <f t="shared" si="9"/>
        <v>1.5738562091503268</v>
      </c>
      <c r="K176" s="15">
        <f t="shared" si="10"/>
        <v>0.76054852320675104</v>
      </c>
      <c r="L176" s="15">
        <f t="shared" si="11"/>
        <v>0.60972141496518695</v>
      </c>
      <c r="N176" s="12">
        <v>40672</v>
      </c>
      <c r="O176" s="14">
        <v>839.94</v>
      </c>
    </row>
    <row r="177" spans="1:15">
      <c r="A177" s="12">
        <v>40679</v>
      </c>
      <c r="B177" s="13">
        <v>1400</v>
      </c>
      <c r="C177" s="12">
        <v>40679</v>
      </c>
      <c r="D177" s="13">
        <v>12150</v>
      </c>
      <c r="E177" s="12">
        <v>40679</v>
      </c>
      <c r="F177" s="13">
        <v>3625</v>
      </c>
      <c r="G177" s="13"/>
      <c r="H177" s="12">
        <v>40679</v>
      </c>
      <c r="I177" s="15">
        <f t="shared" si="8"/>
        <v>1.7348203221809171</v>
      </c>
      <c r="J177" s="15">
        <f t="shared" si="9"/>
        <v>1.588235294117647</v>
      </c>
      <c r="K177" s="15">
        <f t="shared" si="10"/>
        <v>0.76476793248945152</v>
      </c>
      <c r="L177" s="15">
        <f t="shared" si="11"/>
        <v>0.60088708201268282</v>
      </c>
      <c r="N177" s="12">
        <v>40679</v>
      </c>
      <c r="O177" s="14">
        <v>827.77</v>
      </c>
    </row>
    <row r="178" spans="1:15">
      <c r="A178" s="12">
        <v>40686</v>
      </c>
      <c r="B178" s="13">
        <v>1517</v>
      </c>
      <c r="C178" s="12">
        <v>40686</v>
      </c>
      <c r="D178" s="13">
        <v>11590</v>
      </c>
      <c r="E178" s="12">
        <v>40686</v>
      </c>
      <c r="F178" s="13">
        <v>3585</v>
      </c>
      <c r="G178" s="13"/>
      <c r="H178" s="12">
        <v>40686</v>
      </c>
      <c r="I178" s="15">
        <f t="shared" si="8"/>
        <v>1.8798017348203222</v>
      </c>
      <c r="J178" s="15">
        <f t="shared" si="9"/>
        <v>1.515032679738562</v>
      </c>
      <c r="K178" s="15">
        <f t="shared" si="10"/>
        <v>0.75632911392405067</v>
      </c>
      <c r="L178" s="15">
        <f t="shared" si="11"/>
        <v>0.59880371836652935</v>
      </c>
      <c r="N178" s="12">
        <v>40686</v>
      </c>
      <c r="O178" s="14">
        <v>824.9</v>
      </c>
    </row>
    <row r="179" spans="1:15">
      <c r="A179" s="12">
        <v>40693</v>
      </c>
      <c r="B179" s="13">
        <v>1574</v>
      </c>
      <c r="C179" s="12">
        <v>40693</v>
      </c>
      <c r="D179" s="13">
        <v>12200</v>
      </c>
      <c r="E179" s="12">
        <v>40693</v>
      </c>
      <c r="F179" s="13">
        <v>3420</v>
      </c>
      <c r="G179" s="13"/>
      <c r="H179" s="12">
        <v>40693</v>
      </c>
      <c r="I179" s="15">
        <f t="shared" si="8"/>
        <v>1.9504337050805451</v>
      </c>
      <c r="J179" s="15">
        <f t="shared" si="9"/>
        <v>1.5947712418300655</v>
      </c>
      <c r="K179" s="15">
        <f t="shared" si="10"/>
        <v>0.72151898734177211</v>
      </c>
      <c r="L179" s="15">
        <f t="shared" si="11"/>
        <v>0.59275688241793789</v>
      </c>
      <c r="N179" s="12">
        <v>40693</v>
      </c>
      <c r="O179" s="14">
        <v>816.57</v>
      </c>
    </row>
    <row r="180" spans="1:15">
      <c r="A180" s="12">
        <v>40700</v>
      </c>
      <c r="B180" s="13">
        <v>1585</v>
      </c>
      <c r="C180" s="12">
        <v>40700</v>
      </c>
      <c r="D180" s="13">
        <v>12060</v>
      </c>
      <c r="E180" s="12">
        <v>40700</v>
      </c>
      <c r="F180" s="13">
        <v>3305</v>
      </c>
      <c r="G180" s="13"/>
      <c r="H180" s="12">
        <v>40700</v>
      </c>
      <c r="I180" s="15">
        <f t="shared" si="8"/>
        <v>1.9640644361833952</v>
      </c>
      <c r="J180" s="15">
        <f t="shared" si="9"/>
        <v>1.5764705882352941</v>
      </c>
      <c r="K180" s="15">
        <f t="shared" si="10"/>
        <v>0.6972573839662447</v>
      </c>
      <c r="L180" s="15">
        <f t="shared" si="11"/>
        <v>0.5933448700672006</v>
      </c>
      <c r="N180" s="12">
        <v>40700</v>
      </c>
      <c r="O180" s="14">
        <v>817.38</v>
      </c>
    </row>
    <row r="181" spans="1:15">
      <c r="A181" s="12">
        <v>40707</v>
      </c>
      <c r="B181" s="13">
        <v>1526</v>
      </c>
      <c r="C181" s="12">
        <v>40707</v>
      </c>
      <c r="D181" s="13">
        <v>12100</v>
      </c>
      <c r="E181" s="12">
        <v>40707</v>
      </c>
      <c r="F181" s="13">
        <v>3185</v>
      </c>
      <c r="G181" s="13"/>
      <c r="H181" s="12">
        <v>40707</v>
      </c>
      <c r="I181" s="15">
        <f t="shared" si="8"/>
        <v>1.8909541511771994</v>
      </c>
      <c r="J181" s="15">
        <f t="shared" si="9"/>
        <v>1.5816993464052287</v>
      </c>
      <c r="K181" s="15">
        <f t="shared" si="10"/>
        <v>0.67194092827004215</v>
      </c>
      <c r="L181" s="15">
        <f t="shared" si="11"/>
        <v>0.58460490550284983</v>
      </c>
      <c r="N181" s="12">
        <v>40707</v>
      </c>
      <c r="O181" s="14">
        <v>805.34</v>
      </c>
    </row>
    <row r="182" spans="1:15">
      <c r="A182" s="12">
        <v>40714</v>
      </c>
      <c r="B182" s="13">
        <v>1654</v>
      </c>
      <c r="C182" s="12">
        <v>40714</v>
      </c>
      <c r="D182" s="13">
        <v>12910</v>
      </c>
      <c r="E182" s="12">
        <v>40714</v>
      </c>
      <c r="F182" s="13">
        <v>3385</v>
      </c>
      <c r="G182" s="13"/>
      <c r="H182" s="12">
        <v>40714</v>
      </c>
      <c r="I182" s="15">
        <f t="shared" si="8"/>
        <v>2.0495662949194546</v>
      </c>
      <c r="J182" s="15">
        <f t="shared" si="9"/>
        <v>1.6875816993464052</v>
      </c>
      <c r="K182" s="15">
        <f t="shared" si="10"/>
        <v>0.71413502109704641</v>
      </c>
      <c r="L182" s="15">
        <f t="shared" si="11"/>
        <v>0.60482877699477799</v>
      </c>
      <c r="N182" s="12">
        <v>40714</v>
      </c>
      <c r="O182" s="14">
        <v>833.2</v>
      </c>
    </row>
    <row r="183" spans="1:15">
      <c r="A183" s="12">
        <v>40721</v>
      </c>
      <c r="B183" s="13">
        <v>1704</v>
      </c>
      <c r="C183" s="12">
        <v>40721</v>
      </c>
      <c r="D183" s="13">
        <v>12680</v>
      </c>
      <c r="E183" s="12">
        <v>40721</v>
      </c>
      <c r="F183" s="13">
        <v>3330</v>
      </c>
      <c r="G183" s="13"/>
      <c r="H183" s="12">
        <v>40721</v>
      </c>
      <c r="I183" s="15">
        <f t="shared" si="8"/>
        <v>2.1115241635687734</v>
      </c>
      <c r="J183" s="15">
        <f t="shared" si="9"/>
        <v>1.6575163398692812</v>
      </c>
      <c r="K183" s="15">
        <f t="shared" si="10"/>
        <v>0.70253164556962022</v>
      </c>
      <c r="L183" s="15">
        <f t="shared" si="11"/>
        <v>0.61982609160436997</v>
      </c>
      <c r="N183" s="12">
        <v>40721</v>
      </c>
      <c r="O183" s="14">
        <v>853.86</v>
      </c>
    </row>
    <row r="184" spans="1:15">
      <c r="A184" s="12">
        <v>40728</v>
      </c>
      <c r="B184" s="13">
        <v>1646</v>
      </c>
      <c r="C184" s="12">
        <v>40728</v>
      </c>
      <c r="D184" s="13">
        <v>13290</v>
      </c>
      <c r="E184" s="12">
        <v>40728</v>
      </c>
      <c r="F184" s="13">
        <v>3460</v>
      </c>
      <c r="G184" s="13"/>
      <c r="H184" s="12">
        <v>40728</v>
      </c>
      <c r="I184" s="15">
        <f t="shared" si="8"/>
        <v>2.0396530359355638</v>
      </c>
      <c r="J184" s="15">
        <f t="shared" si="9"/>
        <v>1.7372549019607844</v>
      </c>
      <c r="K184" s="15">
        <f t="shared" si="10"/>
        <v>0.72995780590717296</v>
      </c>
      <c r="L184" s="15">
        <f t="shared" si="11"/>
        <v>0.63469274229190364</v>
      </c>
      <c r="N184" s="12">
        <v>40728</v>
      </c>
      <c r="O184" s="14">
        <v>874.34</v>
      </c>
    </row>
    <row r="185" spans="1:15">
      <c r="A185" s="12">
        <v>40735</v>
      </c>
      <c r="B185" s="13">
        <v>1633</v>
      </c>
      <c r="C185" s="12">
        <v>40735</v>
      </c>
      <c r="D185" s="13">
        <v>13440</v>
      </c>
      <c r="E185" s="12">
        <v>40735</v>
      </c>
      <c r="F185" s="13">
        <v>3445</v>
      </c>
      <c r="G185" s="13"/>
      <c r="H185" s="12">
        <v>40735</v>
      </c>
      <c r="I185" s="15">
        <f t="shared" si="8"/>
        <v>2.0235439900867411</v>
      </c>
      <c r="J185" s="15">
        <f t="shared" si="9"/>
        <v>1.7568627450980392</v>
      </c>
      <c r="K185" s="15">
        <f t="shared" si="10"/>
        <v>0.72679324894514763</v>
      </c>
      <c r="L185" s="15">
        <f t="shared" si="11"/>
        <v>0.62381860033393222</v>
      </c>
      <c r="N185" s="12">
        <v>40735</v>
      </c>
      <c r="O185" s="14">
        <v>859.36</v>
      </c>
    </row>
    <row r="186" spans="1:15">
      <c r="A186" s="12">
        <v>40742</v>
      </c>
      <c r="B186" s="13">
        <v>1640</v>
      </c>
      <c r="C186" s="12">
        <v>40742</v>
      </c>
      <c r="D186" s="13">
        <v>14000</v>
      </c>
      <c r="E186" s="12">
        <v>40742</v>
      </c>
      <c r="F186" s="13">
        <v>3580</v>
      </c>
      <c r="G186" s="13"/>
      <c r="H186" s="12">
        <v>40742</v>
      </c>
      <c r="I186" s="15">
        <f t="shared" si="8"/>
        <v>2.0322180916976458</v>
      </c>
      <c r="J186" s="15">
        <f t="shared" si="9"/>
        <v>1.8300653594771241</v>
      </c>
      <c r="K186" s="15">
        <f t="shared" si="10"/>
        <v>0.75527426160337552</v>
      </c>
      <c r="L186" s="15">
        <f t="shared" si="11"/>
        <v>0.63067845624199825</v>
      </c>
      <c r="N186" s="12">
        <v>40742</v>
      </c>
      <c r="O186" s="14">
        <v>868.81</v>
      </c>
    </row>
    <row r="187" spans="1:15">
      <c r="A187" s="12">
        <v>40749</v>
      </c>
      <c r="B187" s="13">
        <v>1562</v>
      </c>
      <c r="C187" s="12">
        <v>40749</v>
      </c>
      <c r="D187" s="13">
        <v>13680</v>
      </c>
      <c r="E187" s="12">
        <v>40749</v>
      </c>
      <c r="F187" s="13">
        <v>3460</v>
      </c>
      <c r="G187" s="13"/>
      <c r="H187" s="12">
        <v>40749</v>
      </c>
      <c r="I187" s="15">
        <f t="shared" si="8"/>
        <v>1.9355638166047089</v>
      </c>
      <c r="J187" s="15">
        <f t="shared" si="9"/>
        <v>1.7882352941176471</v>
      </c>
      <c r="K187" s="15">
        <f t="shared" si="10"/>
        <v>0.72995780590717296</v>
      </c>
      <c r="L187" s="15">
        <f t="shared" si="11"/>
        <v>0.61075946723487318</v>
      </c>
      <c r="N187" s="12">
        <v>40749</v>
      </c>
      <c r="O187" s="14">
        <v>841.37</v>
      </c>
    </row>
    <row r="188" spans="1:15">
      <c r="A188" s="12">
        <v>40756</v>
      </c>
      <c r="B188" s="13">
        <v>1458</v>
      </c>
      <c r="C188" s="12">
        <v>40756</v>
      </c>
      <c r="D188" s="13">
        <v>13420</v>
      </c>
      <c r="E188" s="12">
        <v>40756</v>
      </c>
      <c r="F188" s="13">
        <v>3430</v>
      </c>
      <c r="G188" s="13"/>
      <c r="H188" s="12">
        <v>40756</v>
      </c>
      <c r="I188" s="15">
        <f t="shared" si="8"/>
        <v>1.8066914498141264</v>
      </c>
      <c r="J188" s="15">
        <f t="shared" si="9"/>
        <v>1.7542483660130719</v>
      </c>
      <c r="K188" s="15">
        <f t="shared" si="10"/>
        <v>0.72362869198312241</v>
      </c>
      <c r="L188" s="15">
        <f t="shared" si="11"/>
        <v>0.58142541673276205</v>
      </c>
      <c r="N188" s="12">
        <v>40756</v>
      </c>
      <c r="O188" s="14">
        <v>800.96</v>
      </c>
    </row>
    <row r="189" spans="1:15">
      <c r="A189" s="12">
        <v>40763</v>
      </c>
      <c r="B189" s="13">
        <v>1436</v>
      </c>
      <c r="C189" s="12">
        <v>40763</v>
      </c>
      <c r="D189" s="13">
        <v>14480</v>
      </c>
      <c r="E189" s="12">
        <v>40763</v>
      </c>
      <c r="F189" s="13">
        <v>3330</v>
      </c>
      <c r="G189" s="13"/>
      <c r="H189" s="12">
        <v>40763</v>
      </c>
      <c r="I189" s="15">
        <f t="shared" si="8"/>
        <v>1.7794299876084263</v>
      </c>
      <c r="J189" s="15">
        <f t="shared" si="9"/>
        <v>1.8928104575163398</v>
      </c>
      <c r="K189" s="15">
        <f t="shared" si="10"/>
        <v>0.70253164556962022</v>
      </c>
      <c r="L189" s="15">
        <f t="shared" si="11"/>
        <v>0.557637323811352</v>
      </c>
      <c r="N189" s="12">
        <v>40763</v>
      </c>
      <c r="O189" s="14">
        <v>768.19</v>
      </c>
    </row>
    <row r="190" spans="1:15">
      <c r="A190" s="12">
        <v>40770</v>
      </c>
      <c r="B190" s="13">
        <v>1440</v>
      </c>
      <c r="C190" s="12">
        <v>40770</v>
      </c>
      <c r="D190" s="13">
        <v>14750</v>
      </c>
      <c r="E190" s="12">
        <v>40770</v>
      </c>
      <c r="F190" s="13">
        <v>3290</v>
      </c>
      <c r="G190" s="13"/>
      <c r="H190" s="12">
        <v>40770</v>
      </c>
      <c r="I190" s="15">
        <f t="shared" si="8"/>
        <v>1.7843866171003717</v>
      </c>
      <c r="J190" s="15">
        <f t="shared" si="9"/>
        <v>1.9281045751633987</v>
      </c>
      <c r="K190" s="15">
        <f t="shared" si="10"/>
        <v>0.69409282700421937</v>
      </c>
      <c r="L190" s="15">
        <f t="shared" si="11"/>
        <v>0.54565979762266525</v>
      </c>
      <c r="N190" s="12">
        <v>40770</v>
      </c>
      <c r="O190" s="14">
        <v>751.69</v>
      </c>
    </row>
    <row r="191" spans="1:15">
      <c r="A191" s="12">
        <v>40777</v>
      </c>
      <c r="B191" s="13">
        <v>1419</v>
      </c>
      <c r="C191" s="12">
        <v>40777</v>
      </c>
      <c r="D191" s="13">
        <v>14250</v>
      </c>
      <c r="E191" s="12">
        <v>40777</v>
      </c>
      <c r="F191" s="13">
        <v>3430</v>
      </c>
      <c r="G191" s="13"/>
      <c r="H191" s="12">
        <v>40777</v>
      </c>
      <c r="I191" s="15">
        <f t="shared" si="8"/>
        <v>1.758364312267658</v>
      </c>
      <c r="J191" s="15">
        <f t="shared" si="9"/>
        <v>1.8627450980392157</v>
      </c>
      <c r="K191" s="15">
        <f t="shared" si="10"/>
        <v>0.72362869198312241</v>
      </c>
      <c r="L191" s="15">
        <f t="shared" si="11"/>
        <v>0.54883928639275292</v>
      </c>
      <c r="N191" s="12">
        <v>40777</v>
      </c>
      <c r="O191" s="14">
        <v>756.07</v>
      </c>
    </row>
    <row r="192" spans="1:15">
      <c r="A192" s="12">
        <v>40784</v>
      </c>
      <c r="B192" s="13">
        <v>1402</v>
      </c>
      <c r="C192" s="12">
        <v>40784</v>
      </c>
      <c r="D192" s="13">
        <v>14140</v>
      </c>
      <c r="E192" s="12">
        <v>40784</v>
      </c>
      <c r="F192" s="13">
        <v>3490</v>
      </c>
      <c r="G192" s="13"/>
      <c r="H192" s="12">
        <v>40784</v>
      </c>
      <c r="I192" s="15">
        <f t="shared" si="8"/>
        <v>1.7372986369268897</v>
      </c>
      <c r="J192" s="15">
        <f t="shared" si="9"/>
        <v>1.8483660130718955</v>
      </c>
      <c r="K192" s="15">
        <f t="shared" si="10"/>
        <v>0.73628691983122363</v>
      </c>
      <c r="L192" s="15">
        <f t="shared" si="11"/>
        <v>0.55879152178953451</v>
      </c>
      <c r="N192" s="12">
        <v>40784</v>
      </c>
      <c r="O192" s="14">
        <v>769.78</v>
      </c>
    </row>
    <row r="193" spans="1:15">
      <c r="A193" s="12">
        <v>40791</v>
      </c>
      <c r="B193" s="13">
        <v>1436</v>
      </c>
      <c r="C193" s="12">
        <v>40791</v>
      </c>
      <c r="D193" s="13">
        <v>14630</v>
      </c>
      <c r="E193" s="12">
        <v>40791</v>
      </c>
      <c r="F193" s="13">
        <v>3995</v>
      </c>
      <c r="G193" s="13"/>
      <c r="H193" s="12">
        <v>40791</v>
      </c>
      <c r="I193" s="15">
        <f t="shared" si="8"/>
        <v>1.7794299876084263</v>
      </c>
      <c r="J193" s="15">
        <f t="shared" si="9"/>
        <v>1.9124183006535949</v>
      </c>
      <c r="K193" s="15">
        <f t="shared" si="10"/>
        <v>0.84282700421940926</v>
      </c>
      <c r="L193" s="15">
        <f t="shared" si="11"/>
        <v>0.5485706994418551</v>
      </c>
      <c r="N193" s="12">
        <v>40791</v>
      </c>
      <c r="O193" s="14">
        <v>755.7</v>
      </c>
    </row>
    <row r="194" spans="1:15">
      <c r="A194" s="12">
        <v>40798</v>
      </c>
      <c r="B194" s="13">
        <v>1474</v>
      </c>
      <c r="C194" s="12">
        <v>40798</v>
      </c>
      <c r="D194" s="13">
        <v>13930</v>
      </c>
      <c r="E194" s="12">
        <v>40798</v>
      </c>
      <c r="F194" s="13">
        <v>3905</v>
      </c>
      <c r="G194" s="13"/>
      <c r="H194" s="12">
        <v>40798</v>
      </c>
      <c r="I194" s="15">
        <f t="shared" si="8"/>
        <v>1.8265179677819083</v>
      </c>
      <c r="J194" s="15">
        <f t="shared" si="9"/>
        <v>1.8209150326797385</v>
      </c>
      <c r="K194" s="15">
        <f t="shared" si="10"/>
        <v>0.82383966244725737</v>
      </c>
      <c r="L194" s="15">
        <f t="shared" si="11"/>
        <v>0.55759376917066583</v>
      </c>
      <c r="N194" s="12">
        <v>40798</v>
      </c>
      <c r="O194" s="14">
        <v>768.13</v>
      </c>
    </row>
    <row r="195" spans="1:15">
      <c r="A195" s="12">
        <v>40805</v>
      </c>
      <c r="B195" s="13">
        <v>1389</v>
      </c>
      <c r="C195" s="12">
        <v>40805</v>
      </c>
      <c r="D195" s="13">
        <v>13770</v>
      </c>
      <c r="E195" s="12">
        <v>40805</v>
      </c>
      <c r="F195" s="13">
        <v>3850</v>
      </c>
      <c r="G195" s="13"/>
      <c r="H195" s="12">
        <v>40805</v>
      </c>
      <c r="I195" s="15">
        <f t="shared" ref="I195:I231" si="12">B195/B$2</f>
        <v>1.721189591078067</v>
      </c>
      <c r="J195" s="15">
        <f t="shared" ref="J195:J231" si="13">D195/D$2</f>
        <v>1.8</v>
      </c>
      <c r="K195" s="15">
        <f t="shared" ref="K195:K231" si="14">F195/F$2</f>
        <v>0.81223628691983119</v>
      </c>
      <c r="L195" s="15">
        <f t="shared" ref="L195:L231" si="15">O195/O$2</f>
        <v>0.54046953627423422</v>
      </c>
      <c r="N195" s="12">
        <v>40805</v>
      </c>
      <c r="O195" s="14">
        <v>744.54</v>
      </c>
    </row>
    <row r="196" spans="1:15">
      <c r="A196" s="12">
        <v>40812</v>
      </c>
      <c r="B196" s="13">
        <v>1489</v>
      </c>
      <c r="C196" s="12">
        <v>40812</v>
      </c>
      <c r="D196" s="13">
        <v>13990</v>
      </c>
      <c r="E196" s="12">
        <v>40812</v>
      </c>
      <c r="F196" s="13">
        <v>3930</v>
      </c>
      <c r="G196" s="13"/>
      <c r="H196" s="12">
        <v>40812</v>
      </c>
      <c r="I196" s="15">
        <f t="shared" si="12"/>
        <v>1.8451053283767038</v>
      </c>
      <c r="J196" s="15">
        <f t="shared" si="13"/>
        <v>1.8287581699346405</v>
      </c>
      <c r="K196" s="15">
        <f t="shared" si="14"/>
        <v>0.82911392405063289</v>
      </c>
      <c r="L196" s="15">
        <f t="shared" si="15"/>
        <v>0.55254143085107432</v>
      </c>
      <c r="N196" s="12">
        <v>40812</v>
      </c>
      <c r="O196" s="14">
        <v>761.17</v>
      </c>
    </row>
    <row r="197" spans="1:15">
      <c r="A197" s="12">
        <v>40819</v>
      </c>
      <c r="B197" s="13">
        <v>1466</v>
      </c>
      <c r="C197" s="12">
        <v>40819</v>
      </c>
      <c r="D197" s="13">
        <v>13400</v>
      </c>
      <c r="E197" s="12">
        <v>40819</v>
      </c>
      <c r="F197" s="13">
        <v>3625</v>
      </c>
      <c r="G197" s="13"/>
      <c r="H197" s="12">
        <v>40819</v>
      </c>
      <c r="I197" s="15">
        <f t="shared" si="12"/>
        <v>1.8166047087980173</v>
      </c>
      <c r="J197" s="15">
        <f t="shared" si="13"/>
        <v>1.7516339869281046</v>
      </c>
      <c r="K197" s="15">
        <f t="shared" si="14"/>
        <v>0.76476793248945152</v>
      </c>
      <c r="L197" s="15">
        <f t="shared" si="15"/>
        <v>0.53829906334670852</v>
      </c>
      <c r="N197" s="12">
        <v>40819</v>
      </c>
      <c r="O197" s="14">
        <v>741.55</v>
      </c>
    </row>
    <row r="198" spans="1:15">
      <c r="A198" s="12">
        <v>40826</v>
      </c>
      <c r="B198" s="13">
        <v>1445</v>
      </c>
      <c r="C198" s="12">
        <v>40826</v>
      </c>
      <c r="D198" s="13">
        <v>13490</v>
      </c>
      <c r="E198" s="12">
        <v>40826</v>
      </c>
      <c r="F198" s="13">
        <v>3560</v>
      </c>
      <c r="G198" s="13"/>
      <c r="H198" s="12">
        <v>40826</v>
      </c>
      <c r="I198" s="15">
        <f t="shared" si="12"/>
        <v>1.7905824039653035</v>
      </c>
      <c r="J198" s="15">
        <f t="shared" si="13"/>
        <v>1.7633986928104575</v>
      </c>
      <c r="K198" s="15">
        <f t="shared" si="14"/>
        <v>0.75105485232067515</v>
      </c>
      <c r="L198" s="15">
        <f t="shared" si="15"/>
        <v>0.54356917486973066</v>
      </c>
      <c r="N198" s="12">
        <v>40826</v>
      </c>
      <c r="O198" s="14">
        <v>748.81</v>
      </c>
    </row>
    <row r="199" spans="1:15">
      <c r="A199" s="12">
        <v>40833</v>
      </c>
      <c r="B199" s="13">
        <v>1425</v>
      </c>
      <c r="C199" s="12">
        <v>40833</v>
      </c>
      <c r="D199" s="13">
        <v>13710</v>
      </c>
      <c r="E199" s="12">
        <v>40833</v>
      </c>
      <c r="F199" s="13">
        <v>3385</v>
      </c>
      <c r="G199" s="13"/>
      <c r="H199" s="12">
        <v>40833</v>
      </c>
      <c r="I199" s="15">
        <f t="shared" si="12"/>
        <v>1.7657992565055762</v>
      </c>
      <c r="J199" s="15">
        <f t="shared" si="13"/>
        <v>1.7921568627450981</v>
      </c>
      <c r="K199" s="15">
        <f t="shared" si="14"/>
        <v>0.71413502109704641</v>
      </c>
      <c r="L199" s="15">
        <f t="shared" si="15"/>
        <v>0.54022998575046055</v>
      </c>
      <c r="N199" s="12">
        <v>40833</v>
      </c>
      <c r="O199" s="14">
        <v>744.21</v>
      </c>
    </row>
    <row r="200" spans="1:15">
      <c r="A200" s="12">
        <v>40840</v>
      </c>
      <c r="B200" s="13">
        <v>1485</v>
      </c>
      <c r="C200" s="12">
        <v>40840</v>
      </c>
      <c r="D200" s="13">
        <v>14030</v>
      </c>
      <c r="E200" s="12">
        <v>40840</v>
      </c>
      <c r="F200" s="13">
        <v>3345</v>
      </c>
      <c r="G200" s="13"/>
      <c r="H200" s="12">
        <v>40840</v>
      </c>
      <c r="I200" s="15">
        <f t="shared" si="12"/>
        <v>1.8401486988847584</v>
      </c>
      <c r="J200" s="15">
        <f t="shared" si="13"/>
        <v>1.8339869281045751</v>
      </c>
      <c r="K200" s="15">
        <f t="shared" si="14"/>
        <v>0.70569620253164556</v>
      </c>
      <c r="L200" s="15">
        <f t="shared" si="15"/>
        <v>0.55998927440840318</v>
      </c>
      <c r="N200" s="12">
        <v>40840</v>
      </c>
      <c r="O200" s="14">
        <v>771.43</v>
      </c>
    </row>
    <row r="201" spans="1:15">
      <c r="A201" s="12">
        <v>40847</v>
      </c>
      <c r="B201" s="13">
        <v>1536</v>
      </c>
      <c r="C201" s="12">
        <v>40847</v>
      </c>
      <c r="D201" s="13">
        <v>13310</v>
      </c>
      <c r="E201" s="12">
        <v>40847</v>
      </c>
      <c r="F201" s="13">
        <v>3310</v>
      </c>
      <c r="G201" s="13"/>
      <c r="H201" s="12">
        <v>40847</v>
      </c>
      <c r="I201" s="15">
        <f t="shared" si="12"/>
        <v>1.9033457249070631</v>
      </c>
      <c r="J201" s="15">
        <f t="shared" si="13"/>
        <v>1.7398692810457517</v>
      </c>
      <c r="K201" s="15">
        <f t="shared" si="14"/>
        <v>0.69831223628691985</v>
      </c>
      <c r="L201" s="15">
        <f t="shared" si="15"/>
        <v>0.54589934814643892</v>
      </c>
      <c r="N201" s="12">
        <v>40847</v>
      </c>
      <c r="O201" s="14">
        <v>752.02</v>
      </c>
    </row>
    <row r="202" spans="1:15">
      <c r="A202" s="12">
        <v>40854</v>
      </c>
      <c r="B202" s="13">
        <v>1458</v>
      </c>
      <c r="C202" s="12">
        <v>40854</v>
      </c>
      <c r="D202" s="13">
        <v>13480</v>
      </c>
      <c r="E202" s="12">
        <v>40854</v>
      </c>
      <c r="F202" s="13">
        <v>3315</v>
      </c>
      <c r="G202" s="13"/>
      <c r="H202" s="12">
        <v>40854</v>
      </c>
      <c r="I202" s="15">
        <f t="shared" si="12"/>
        <v>1.8066914498141264</v>
      </c>
      <c r="J202" s="15">
        <f t="shared" si="13"/>
        <v>1.7620915032679738</v>
      </c>
      <c r="K202" s="15">
        <f t="shared" si="14"/>
        <v>0.69936708860759489</v>
      </c>
      <c r="L202" s="15">
        <f t="shared" si="15"/>
        <v>0.5292832527246788</v>
      </c>
      <c r="N202" s="12">
        <v>40854</v>
      </c>
      <c r="O202" s="14">
        <v>729.13</v>
      </c>
    </row>
    <row r="203" spans="1:15">
      <c r="A203" s="12">
        <v>40861</v>
      </c>
      <c r="B203" s="13">
        <v>1414</v>
      </c>
      <c r="C203" s="12">
        <v>40861</v>
      </c>
      <c r="D203" s="13">
        <v>12540</v>
      </c>
      <c r="E203" s="12">
        <v>40861</v>
      </c>
      <c r="F203" s="13">
        <v>3195</v>
      </c>
      <c r="G203" s="13"/>
      <c r="H203" s="12">
        <v>40861</v>
      </c>
      <c r="I203" s="15">
        <f t="shared" si="12"/>
        <v>1.7521685254027262</v>
      </c>
      <c r="J203" s="15">
        <f t="shared" si="13"/>
        <v>1.6392156862745098</v>
      </c>
      <c r="K203" s="15">
        <f t="shared" si="14"/>
        <v>0.67405063291139244</v>
      </c>
      <c r="L203" s="15">
        <f t="shared" si="15"/>
        <v>0.52264117002004351</v>
      </c>
      <c r="N203" s="12">
        <v>40861</v>
      </c>
      <c r="O203" s="14">
        <v>719.98</v>
      </c>
    </row>
    <row r="204" spans="1:15">
      <c r="A204" s="12">
        <v>40868</v>
      </c>
      <c r="B204" s="13">
        <v>1327</v>
      </c>
      <c r="C204" s="12">
        <v>40868</v>
      </c>
      <c r="D204" s="13">
        <v>12090</v>
      </c>
      <c r="E204" s="12">
        <v>40868</v>
      </c>
      <c r="F204" s="13">
        <v>3080</v>
      </c>
      <c r="G204" s="13"/>
      <c r="H204" s="12">
        <v>40868</v>
      </c>
      <c r="I204" s="15">
        <f t="shared" si="12"/>
        <v>1.644361833952912</v>
      </c>
      <c r="J204" s="15">
        <f t="shared" si="13"/>
        <v>1.580392156862745</v>
      </c>
      <c r="K204" s="15">
        <f t="shared" si="14"/>
        <v>0.64978902953586493</v>
      </c>
      <c r="L204" s="15">
        <f t="shared" si="15"/>
        <v>0.5129284851470356</v>
      </c>
      <c r="N204" s="12">
        <v>40868</v>
      </c>
      <c r="O204" s="14">
        <v>706.6</v>
      </c>
    </row>
    <row r="205" spans="1:15">
      <c r="A205" s="12">
        <v>40875</v>
      </c>
      <c r="B205" s="13">
        <v>1340</v>
      </c>
      <c r="C205" s="12">
        <v>40875</v>
      </c>
      <c r="D205" s="13">
        <v>12490</v>
      </c>
      <c r="E205" s="12">
        <v>40875</v>
      </c>
      <c r="F205" s="13">
        <v>3130</v>
      </c>
      <c r="G205" s="13"/>
      <c r="H205" s="12">
        <v>40875</v>
      </c>
      <c r="I205" s="15">
        <f t="shared" si="12"/>
        <v>1.6604708798017349</v>
      </c>
      <c r="J205" s="15">
        <f t="shared" si="13"/>
        <v>1.6326797385620915</v>
      </c>
      <c r="K205" s="15">
        <f t="shared" si="14"/>
        <v>0.66033755274261607</v>
      </c>
      <c r="L205" s="15">
        <f t="shared" si="15"/>
        <v>0.54017917200299337</v>
      </c>
      <c r="N205" s="12">
        <v>40875</v>
      </c>
      <c r="O205" s="14">
        <v>744.14</v>
      </c>
    </row>
    <row r="206" spans="1:15">
      <c r="A206" s="12">
        <v>40882</v>
      </c>
      <c r="B206" s="13">
        <v>1424</v>
      </c>
      <c r="C206" s="12">
        <v>40882</v>
      </c>
      <c r="D206" s="13">
        <v>12810</v>
      </c>
      <c r="E206" s="12">
        <v>40882</v>
      </c>
      <c r="F206" s="13">
        <v>3255</v>
      </c>
      <c r="G206" s="13"/>
      <c r="H206" s="12">
        <v>40882</v>
      </c>
      <c r="I206" s="15">
        <f t="shared" si="12"/>
        <v>1.7645600991325898</v>
      </c>
      <c r="J206" s="15">
        <f t="shared" si="13"/>
        <v>1.6745098039215687</v>
      </c>
      <c r="K206" s="15">
        <f t="shared" si="14"/>
        <v>0.68670886075949367</v>
      </c>
      <c r="L206" s="15">
        <f t="shared" si="15"/>
        <v>0.53580918972081792</v>
      </c>
      <c r="N206" s="12">
        <v>40882</v>
      </c>
      <c r="O206" s="14">
        <v>738.12</v>
      </c>
    </row>
    <row r="207" spans="1:15">
      <c r="A207" s="12">
        <v>40889</v>
      </c>
      <c r="B207" s="13">
        <v>1435</v>
      </c>
      <c r="C207" s="12">
        <v>40889</v>
      </c>
      <c r="D207" s="13">
        <v>13360</v>
      </c>
      <c r="E207" s="12">
        <v>40889</v>
      </c>
      <c r="F207" s="13">
        <v>3290</v>
      </c>
      <c r="G207" s="13"/>
      <c r="H207" s="12">
        <v>40889</v>
      </c>
      <c r="I207" s="15">
        <f t="shared" si="12"/>
        <v>1.7781908302354399</v>
      </c>
      <c r="J207" s="15">
        <f t="shared" si="13"/>
        <v>1.7464052287581699</v>
      </c>
      <c r="K207" s="15">
        <f t="shared" si="14"/>
        <v>0.69409282700421937</v>
      </c>
      <c r="L207" s="15">
        <f t="shared" si="15"/>
        <v>0.52523993024764937</v>
      </c>
      <c r="N207" s="12">
        <v>40889</v>
      </c>
      <c r="O207" s="14">
        <v>723.56</v>
      </c>
    </row>
    <row r="208" spans="1:15">
      <c r="A208" s="12">
        <v>40896</v>
      </c>
      <c r="B208" s="13">
        <v>1511</v>
      </c>
      <c r="C208" s="12">
        <v>40896</v>
      </c>
      <c r="D208" s="13">
        <v>13600</v>
      </c>
      <c r="E208" s="12">
        <v>40896</v>
      </c>
      <c r="F208" s="13">
        <v>3265</v>
      </c>
      <c r="G208" s="13"/>
      <c r="H208" s="12">
        <v>40896</v>
      </c>
      <c r="I208" s="15">
        <f t="shared" si="12"/>
        <v>1.872366790582404</v>
      </c>
      <c r="J208" s="15">
        <f t="shared" si="13"/>
        <v>1.7777777777777777</v>
      </c>
      <c r="K208" s="15">
        <f t="shared" si="14"/>
        <v>0.68881856540084385</v>
      </c>
      <c r="L208" s="15">
        <f t="shared" si="15"/>
        <v>0.52492052954928448</v>
      </c>
      <c r="N208" s="12">
        <v>40896</v>
      </c>
      <c r="O208" s="14">
        <v>723.12</v>
      </c>
    </row>
    <row r="209" spans="1:15">
      <c r="A209" s="12">
        <v>40903</v>
      </c>
      <c r="B209" s="13">
        <v>1486</v>
      </c>
      <c r="C209" s="12">
        <v>40903</v>
      </c>
      <c r="D209" s="13">
        <v>14000</v>
      </c>
      <c r="E209" s="12">
        <v>40903</v>
      </c>
      <c r="F209" s="13">
        <v>3270</v>
      </c>
      <c r="G209" s="13"/>
      <c r="H209" s="12">
        <v>40903</v>
      </c>
      <c r="I209" s="15">
        <f t="shared" si="12"/>
        <v>1.8413878562577448</v>
      </c>
      <c r="J209" s="15">
        <f t="shared" si="13"/>
        <v>1.8300653594771241</v>
      </c>
      <c r="K209" s="15">
        <f t="shared" si="14"/>
        <v>0.689873417721519</v>
      </c>
      <c r="L209" s="15">
        <f t="shared" si="15"/>
        <v>0.52890577917206572</v>
      </c>
      <c r="N209" s="12">
        <v>40903</v>
      </c>
      <c r="O209" s="14">
        <v>728.61</v>
      </c>
    </row>
    <row r="210" spans="1:15">
      <c r="A210" s="12">
        <v>40910</v>
      </c>
      <c r="B210" s="13">
        <v>1483</v>
      </c>
      <c r="C210" s="12">
        <v>40910</v>
      </c>
      <c r="D210" s="13">
        <v>13850</v>
      </c>
      <c r="E210" s="12">
        <v>40910</v>
      </c>
      <c r="F210" s="13">
        <v>3110</v>
      </c>
      <c r="G210" s="13"/>
      <c r="H210" s="12">
        <v>40910</v>
      </c>
      <c r="I210" s="15">
        <f t="shared" si="12"/>
        <v>1.8376703841387856</v>
      </c>
      <c r="J210" s="15">
        <f t="shared" si="13"/>
        <v>1.8104575163398693</v>
      </c>
      <c r="K210" s="15">
        <f t="shared" si="14"/>
        <v>0.65611814345991559</v>
      </c>
      <c r="L210" s="15">
        <f t="shared" si="15"/>
        <v>0.52962443074338694</v>
      </c>
      <c r="N210" s="12">
        <v>40910</v>
      </c>
      <c r="O210" s="14">
        <v>729.6</v>
      </c>
    </row>
    <row r="211" spans="1:15">
      <c r="A211" s="12">
        <v>40917</v>
      </c>
      <c r="B211" s="13">
        <v>1542</v>
      </c>
      <c r="C211" s="12">
        <v>40917</v>
      </c>
      <c r="D211" s="13">
        <v>14770</v>
      </c>
      <c r="E211" s="12">
        <v>40917</v>
      </c>
      <c r="F211" s="13">
        <v>3135</v>
      </c>
      <c r="G211" s="13"/>
      <c r="H211" s="12">
        <v>40917</v>
      </c>
      <c r="I211" s="15">
        <f t="shared" si="12"/>
        <v>1.9107806691449813</v>
      </c>
      <c r="J211" s="15">
        <f t="shared" si="13"/>
        <v>1.930718954248366</v>
      </c>
      <c r="K211" s="15">
        <f t="shared" si="14"/>
        <v>0.66139240506329111</v>
      </c>
      <c r="L211" s="15">
        <f t="shared" si="15"/>
        <v>0.53325398413389802</v>
      </c>
      <c r="N211" s="12">
        <v>40917</v>
      </c>
      <c r="O211" s="14">
        <v>734.6</v>
      </c>
    </row>
    <row r="212" spans="1:15">
      <c r="A212" s="12">
        <v>40924</v>
      </c>
      <c r="B212" s="13">
        <v>1499</v>
      </c>
      <c r="C212" s="12">
        <v>40924</v>
      </c>
      <c r="D212" s="13">
        <v>14680</v>
      </c>
      <c r="E212" s="12">
        <v>40924</v>
      </c>
      <c r="F212" s="13">
        <v>3100</v>
      </c>
      <c r="G212" s="13"/>
      <c r="H212" s="12">
        <v>40924</v>
      </c>
      <c r="I212" s="15">
        <f t="shared" si="12"/>
        <v>1.8574969021065675</v>
      </c>
      <c r="J212" s="15">
        <f t="shared" si="13"/>
        <v>1.9189542483660131</v>
      </c>
      <c r="K212" s="15">
        <f t="shared" si="14"/>
        <v>0.65400843881856541</v>
      </c>
      <c r="L212" s="15">
        <f t="shared" si="15"/>
        <v>0.54840373998589165</v>
      </c>
      <c r="N212" s="12">
        <v>40924</v>
      </c>
      <c r="O212" s="14">
        <v>755.47</v>
      </c>
    </row>
    <row r="213" spans="1:15">
      <c r="A213" s="12">
        <v>40931</v>
      </c>
      <c r="B213" s="13">
        <v>1520</v>
      </c>
      <c r="C213" s="12">
        <v>40931</v>
      </c>
      <c r="D213" s="13">
        <v>15030</v>
      </c>
      <c r="E213" s="12">
        <v>40931</v>
      </c>
      <c r="F213" s="13">
        <v>3110</v>
      </c>
      <c r="G213" s="13"/>
      <c r="H213" s="12">
        <v>40931</v>
      </c>
      <c r="I213" s="15">
        <f t="shared" si="12"/>
        <v>1.8835192069392812</v>
      </c>
      <c r="J213" s="15">
        <f t="shared" si="13"/>
        <v>1.9647058823529411</v>
      </c>
      <c r="K213" s="15">
        <f t="shared" si="14"/>
        <v>0.65611814345991559</v>
      </c>
      <c r="L213" s="15">
        <f t="shared" si="15"/>
        <v>0.55251239442395017</v>
      </c>
      <c r="N213" s="12">
        <v>40931</v>
      </c>
      <c r="O213" s="14">
        <v>761.13</v>
      </c>
    </row>
    <row r="214" spans="1:15">
      <c r="A214" s="12">
        <v>40938</v>
      </c>
      <c r="B214" s="13">
        <v>1641</v>
      </c>
      <c r="C214" s="12">
        <v>40938</v>
      </c>
      <c r="D214" s="13">
        <v>15440</v>
      </c>
      <c r="E214" s="12">
        <v>40938</v>
      </c>
      <c r="F214" s="13">
        <v>3045</v>
      </c>
      <c r="G214" s="13"/>
      <c r="H214" s="12">
        <v>40938</v>
      </c>
      <c r="I214" s="15">
        <f t="shared" si="12"/>
        <v>2.033457249070632</v>
      </c>
      <c r="J214" s="15">
        <f t="shared" si="13"/>
        <v>2.0183006535947712</v>
      </c>
      <c r="K214" s="15">
        <f t="shared" si="14"/>
        <v>0.64240506329113922</v>
      </c>
      <c r="L214" s="15">
        <f t="shared" si="15"/>
        <v>0.55219299372558528</v>
      </c>
      <c r="N214" s="12">
        <v>40938</v>
      </c>
      <c r="O214" s="14">
        <v>760.69</v>
      </c>
    </row>
    <row r="215" spans="1:15">
      <c r="A215" s="12">
        <v>40945</v>
      </c>
      <c r="B215" s="13">
        <v>1693</v>
      </c>
      <c r="C215" s="12">
        <v>40945</v>
      </c>
      <c r="D215" s="13">
        <v>15470</v>
      </c>
      <c r="E215" s="12">
        <v>40945</v>
      </c>
      <c r="F215" s="13">
        <v>3090</v>
      </c>
      <c r="G215" s="13"/>
      <c r="H215" s="12">
        <v>40945</v>
      </c>
      <c r="I215" s="15">
        <f t="shared" si="12"/>
        <v>2.0978934324659231</v>
      </c>
      <c r="J215" s="15">
        <f t="shared" si="13"/>
        <v>2.0222222222222221</v>
      </c>
      <c r="K215" s="15">
        <f t="shared" si="14"/>
        <v>0.65189873417721522</v>
      </c>
      <c r="L215" s="15">
        <f t="shared" si="15"/>
        <v>0.56553523198910427</v>
      </c>
      <c r="N215" s="12">
        <v>40945</v>
      </c>
      <c r="O215" s="14">
        <v>779.07</v>
      </c>
    </row>
    <row r="216" spans="1:15">
      <c r="A216" s="12">
        <v>40952</v>
      </c>
      <c r="B216" s="13">
        <v>1642</v>
      </c>
      <c r="C216" s="12">
        <v>40952</v>
      </c>
      <c r="D216" s="13">
        <v>16440</v>
      </c>
      <c r="E216" s="12">
        <v>40952</v>
      </c>
      <c r="F216" s="13">
        <v>3190</v>
      </c>
      <c r="G216" s="13"/>
      <c r="H216" s="12">
        <v>40952</v>
      </c>
      <c r="I216" s="15">
        <f t="shared" si="12"/>
        <v>2.0346964064436182</v>
      </c>
      <c r="J216" s="15">
        <f t="shared" si="13"/>
        <v>2.1490196078431372</v>
      </c>
      <c r="K216" s="15">
        <f t="shared" si="14"/>
        <v>0.6729957805907173</v>
      </c>
      <c r="L216" s="15">
        <f t="shared" si="15"/>
        <v>0.58831430906795223</v>
      </c>
      <c r="N216" s="12">
        <v>40952</v>
      </c>
      <c r="O216" s="14">
        <v>810.45</v>
      </c>
    </row>
    <row r="217" spans="1:15">
      <c r="A217" s="12">
        <v>40959</v>
      </c>
      <c r="B217" s="13">
        <v>1646</v>
      </c>
      <c r="C217" s="12">
        <v>40959</v>
      </c>
      <c r="D217" s="13">
        <v>16680</v>
      </c>
      <c r="E217" s="12">
        <v>40959</v>
      </c>
      <c r="F217" s="13">
        <v>3145</v>
      </c>
      <c r="G217" s="13"/>
      <c r="H217" s="12">
        <v>40959</v>
      </c>
      <c r="I217" s="15">
        <f t="shared" si="12"/>
        <v>2.0396530359355638</v>
      </c>
      <c r="J217" s="15">
        <f t="shared" si="13"/>
        <v>2.1803921568627449</v>
      </c>
      <c r="K217" s="15">
        <f t="shared" si="14"/>
        <v>0.6635021097046413</v>
      </c>
      <c r="L217" s="15">
        <f t="shared" si="15"/>
        <v>0.60562001963390932</v>
      </c>
      <c r="N217" s="12">
        <v>40959</v>
      </c>
      <c r="O217" s="14">
        <v>834.29</v>
      </c>
    </row>
    <row r="218" spans="1:15">
      <c r="A218" s="12">
        <v>40966</v>
      </c>
      <c r="B218" s="13">
        <v>1610</v>
      </c>
      <c r="C218" s="12">
        <v>40966</v>
      </c>
      <c r="D218" s="13">
        <v>16850</v>
      </c>
      <c r="E218" s="12">
        <v>40966</v>
      </c>
      <c r="F218" s="13">
        <v>2986</v>
      </c>
      <c r="G218" s="13"/>
      <c r="H218" s="12">
        <v>40966</v>
      </c>
      <c r="I218" s="15">
        <f t="shared" si="12"/>
        <v>1.9950433705080546</v>
      </c>
      <c r="J218" s="15">
        <f t="shared" si="13"/>
        <v>2.2026143790849675</v>
      </c>
      <c r="K218" s="15">
        <f t="shared" si="14"/>
        <v>0.62995780590717299</v>
      </c>
      <c r="L218" s="15">
        <f t="shared" si="15"/>
        <v>0.60818248432761024</v>
      </c>
      <c r="N218" s="12">
        <v>40966</v>
      </c>
      <c r="O218" s="14">
        <v>837.82</v>
      </c>
    </row>
    <row r="219" spans="1:15">
      <c r="A219" s="12">
        <v>40973</v>
      </c>
      <c r="B219" s="13">
        <v>1649</v>
      </c>
      <c r="C219" s="12">
        <v>40973</v>
      </c>
      <c r="D219" s="13">
        <v>17660</v>
      </c>
      <c r="E219" s="12">
        <v>40973</v>
      </c>
      <c r="F219" s="13">
        <v>2899</v>
      </c>
      <c r="G219" s="13"/>
      <c r="H219" s="12">
        <v>40973</v>
      </c>
      <c r="I219" s="15">
        <f t="shared" si="12"/>
        <v>2.0433705080545228</v>
      </c>
      <c r="J219" s="15">
        <f t="shared" si="13"/>
        <v>2.3084967320261436</v>
      </c>
      <c r="K219" s="15">
        <f t="shared" si="14"/>
        <v>0.61160337552742616</v>
      </c>
      <c r="L219" s="15">
        <f t="shared" si="15"/>
        <v>0.61608765161214352</v>
      </c>
      <c r="N219" s="12">
        <v>40973</v>
      </c>
      <c r="O219" s="14">
        <v>848.71</v>
      </c>
    </row>
    <row r="220" spans="1:15">
      <c r="A220" s="12">
        <v>40980</v>
      </c>
      <c r="B220" s="13">
        <v>1643</v>
      </c>
      <c r="C220" s="12">
        <v>40980</v>
      </c>
      <c r="D220" s="13">
        <v>17710</v>
      </c>
      <c r="E220" s="12">
        <v>40980</v>
      </c>
      <c r="F220" s="13">
        <v>2848</v>
      </c>
      <c r="G220" s="13"/>
      <c r="H220" s="12">
        <v>40980</v>
      </c>
      <c r="I220" s="15">
        <f t="shared" si="12"/>
        <v>2.0359355638166048</v>
      </c>
      <c r="J220" s="15">
        <f t="shared" si="13"/>
        <v>2.3150326797385623</v>
      </c>
      <c r="K220" s="15">
        <f t="shared" si="14"/>
        <v>0.60084388185654003</v>
      </c>
      <c r="L220" s="15">
        <f t="shared" si="15"/>
        <v>0.6291685620315457</v>
      </c>
      <c r="N220" s="12">
        <v>40980</v>
      </c>
      <c r="O220" s="14">
        <v>866.73</v>
      </c>
    </row>
    <row r="221" spans="1:15">
      <c r="A221" s="12">
        <v>40987</v>
      </c>
      <c r="B221" s="13">
        <v>1697</v>
      </c>
      <c r="C221" s="12">
        <v>40987</v>
      </c>
      <c r="D221" s="13">
        <v>18030</v>
      </c>
      <c r="E221" s="12">
        <v>40987</v>
      </c>
      <c r="F221" s="13">
        <v>2903</v>
      </c>
      <c r="G221" s="13"/>
      <c r="H221" s="12">
        <v>40987</v>
      </c>
      <c r="I221" s="15">
        <f t="shared" si="12"/>
        <v>2.1028500619578687</v>
      </c>
      <c r="J221" s="15">
        <f t="shared" si="13"/>
        <v>2.3568627450980393</v>
      </c>
      <c r="K221" s="15">
        <f t="shared" si="14"/>
        <v>0.61244725738396621</v>
      </c>
      <c r="L221" s="15">
        <f t="shared" si="15"/>
        <v>0.61886063040249395</v>
      </c>
      <c r="N221" s="12">
        <v>40987</v>
      </c>
      <c r="O221" s="14">
        <v>852.53</v>
      </c>
    </row>
    <row r="222" spans="1:15">
      <c r="A222" s="12">
        <v>40994</v>
      </c>
      <c r="B222" s="13">
        <v>1735</v>
      </c>
      <c r="C222" s="12">
        <v>40994</v>
      </c>
      <c r="D222" s="13">
        <v>18860</v>
      </c>
      <c r="E222" s="12">
        <v>40994</v>
      </c>
      <c r="F222" s="13">
        <v>3055</v>
      </c>
      <c r="G222" s="13"/>
      <c r="H222" s="12">
        <v>40994</v>
      </c>
      <c r="I222" s="15">
        <f t="shared" si="12"/>
        <v>2.1499380421313505</v>
      </c>
      <c r="J222" s="15">
        <f t="shared" si="13"/>
        <v>2.4653594771241831</v>
      </c>
      <c r="K222" s="15">
        <f t="shared" si="14"/>
        <v>0.64451476793248941</v>
      </c>
      <c r="L222" s="15">
        <f t="shared" si="15"/>
        <v>0.62018178783664013</v>
      </c>
      <c r="N222" s="12">
        <v>40994</v>
      </c>
      <c r="O222" s="14">
        <v>854.35</v>
      </c>
    </row>
    <row r="223" spans="1:15">
      <c r="A223" s="12">
        <v>41001</v>
      </c>
      <c r="B223" s="13">
        <v>1752</v>
      </c>
      <c r="C223" s="12">
        <v>41001</v>
      </c>
      <c r="D223" s="13">
        <v>17570</v>
      </c>
      <c r="E223" s="12">
        <v>41001</v>
      </c>
      <c r="F223" s="13">
        <v>2892</v>
      </c>
      <c r="G223" s="13"/>
      <c r="H223" s="12">
        <v>41001</v>
      </c>
      <c r="I223" s="15">
        <f t="shared" si="12"/>
        <v>2.1710037174721188</v>
      </c>
      <c r="J223" s="15">
        <f t="shared" si="13"/>
        <v>2.2967320261437907</v>
      </c>
      <c r="K223" s="15">
        <f t="shared" si="14"/>
        <v>0.61012658227848104</v>
      </c>
      <c r="L223" s="15">
        <f t="shared" si="15"/>
        <v>0.59939170601579228</v>
      </c>
      <c r="N223" s="12">
        <v>41001</v>
      </c>
      <c r="O223" s="14">
        <v>825.71</v>
      </c>
    </row>
    <row r="224" spans="1:15">
      <c r="A224" s="12">
        <v>41008</v>
      </c>
      <c r="B224" s="13">
        <v>1784</v>
      </c>
      <c r="C224" s="12">
        <v>41008</v>
      </c>
      <c r="D224" s="13">
        <v>18970</v>
      </c>
      <c r="E224" s="12">
        <v>41008</v>
      </c>
      <c r="F224" s="13">
        <v>2852</v>
      </c>
      <c r="G224" s="13"/>
      <c r="H224" s="12">
        <v>41008</v>
      </c>
      <c r="I224" s="15">
        <f t="shared" si="12"/>
        <v>2.2106567534076826</v>
      </c>
      <c r="J224" s="15">
        <f t="shared" si="13"/>
        <v>2.4797385620915033</v>
      </c>
      <c r="K224" s="15">
        <f t="shared" si="14"/>
        <v>0.60168776371308019</v>
      </c>
      <c r="L224" s="15">
        <f t="shared" si="15"/>
        <v>0.59196563977880645</v>
      </c>
      <c r="N224" s="12">
        <v>41008</v>
      </c>
      <c r="O224" s="14">
        <v>815.48</v>
      </c>
    </row>
    <row r="225" spans="1:15">
      <c r="A225" s="12">
        <v>41015</v>
      </c>
      <c r="B225" s="13">
        <v>1819</v>
      </c>
      <c r="C225" s="12">
        <v>41015</v>
      </c>
      <c r="D225" s="13">
        <v>18590</v>
      </c>
      <c r="E225" s="12">
        <v>41015</v>
      </c>
      <c r="F225" s="13">
        <v>2932</v>
      </c>
      <c r="G225" s="13"/>
      <c r="H225" s="12">
        <v>41015</v>
      </c>
      <c r="I225" s="15">
        <f t="shared" si="12"/>
        <v>2.2540272614622059</v>
      </c>
      <c r="J225" s="15">
        <f t="shared" si="13"/>
        <v>2.430065359477124</v>
      </c>
      <c r="K225" s="15">
        <f t="shared" si="14"/>
        <v>0.6185654008438819</v>
      </c>
      <c r="L225" s="15">
        <f t="shared" si="15"/>
        <v>0.58939591597832452</v>
      </c>
      <c r="N225" s="12">
        <v>41015</v>
      </c>
      <c r="O225" s="14">
        <v>811.94</v>
      </c>
    </row>
    <row r="226" spans="1:15">
      <c r="A226" s="12">
        <v>41022</v>
      </c>
      <c r="B226" s="13">
        <v>1824</v>
      </c>
      <c r="C226" s="12">
        <v>41022</v>
      </c>
      <c r="D226" s="13">
        <v>17930</v>
      </c>
      <c r="E226" s="12">
        <v>41022</v>
      </c>
      <c r="F226" s="13">
        <v>2949</v>
      </c>
      <c r="G226" s="13"/>
      <c r="H226" s="12">
        <v>41022</v>
      </c>
      <c r="I226" s="15">
        <f t="shared" si="12"/>
        <v>2.2602230483271377</v>
      </c>
      <c r="J226" s="15">
        <f t="shared" si="13"/>
        <v>2.3437908496732027</v>
      </c>
      <c r="K226" s="15">
        <f t="shared" si="14"/>
        <v>0.6221518987341772</v>
      </c>
      <c r="L226" s="15">
        <f t="shared" si="15"/>
        <v>0.58382818107728041</v>
      </c>
      <c r="N226" s="12">
        <v>41022</v>
      </c>
      <c r="O226" s="14">
        <v>804.27</v>
      </c>
    </row>
    <row r="227" spans="1:15">
      <c r="A227" s="12">
        <v>41029</v>
      </c>
      <c r="B227" s="13">
        <v>1854</v>
      </c>
      <c r="C227" s="12">
        <v>41029</v>
      </c>
      <c r="D227" s="13">
        <v>17500</v>
      </c>
      <c r="E227" s="12">
        <v>41029</v>
      </c>
      <c r="F227" s="13">
        <v>3085</v>
      </c>
      <c r="G227" s="13"/>
      <c r="H227" s="12">
        <v>41029</v>
      </c>
      <c r="I227" s="15">
        <f t="shared" si="12"/>
        <v>2.2973977695167287</v>
      </c>
      <c r="J227" s="15">
        <f t="shared" si="13"/>
        <v>2.2875816993464051</v>
      </c>
      <c r="K227" s="15">
        <f t="shared" si="14"/>
        <v>0.65084388185654007</v>
      </c>
      <c r="L227" s="15">
        <f t="shared" si="15"/>
        <v>0.57555279934691495</v>
      </c>
      <c r="N227" s="12">
        <v>41029</v>
      </c>
      <c r="O227" s="14">
        <v>792.87</v>
      </c>
    </row>
    <row r="228" spans="1:15">
      <c r="A228" s="12">
        <v>41036</v>
      </c>
      <c r="B228" s="13">
        <v>1776</v>
      </c>
      <c r="C228" s="12">
        <v>41036</v>
      </c>
      <c r="D228" s="13">
        <v>16450</v>
      </c>
      <c r="E228" s="12">
        <v>41036</v>
      </c>
      <c r="F228" s="13">
        <v>3005</v>
      </c>
      <c r="G228" s="13"/>
      <c r="H228" s="12">
        <v>41036</v>
      </c>
      <c r="I228" s="15">
        <f t="shared" si="12"/>
        <v>2.2007434944237918</v>
      </c>
      <c r="J228" s="15">
        <f t="shared" si="13"/>
        <v>2.1503267973856208</v>
      </c>
      <c r="K228" s="15">
        <f t="shared" si="14"/>
        <v>0.63396624472573837</v>
      </c>
      <c r="L228" s="15">
        <f t="shared" si="15"/>
        <v>0.55051614005916905</v>
      </c>
      <c r="N228" s="12">
        <v>41036</v>
      </c>
      <c r="O228" s="14">
        <v>758.38</v>
      </c>
    </row>
    <row r="229" spans="1:15">
      <c r="A229" s="12">
        <v>41043</v>
      </c>
      <c r="B229" s="13">
        <v>1755</v>
      </c>
      <c r="C229" s="12">
        <v>41043</v>
      </c>
      <c r="D229" s="13">
        <v>16670</v>
      </c>
      <c r="E229" s="12">
        <v>41043</v>
      </c>
      <c r="F229" s="13">
        <v>2960</v>
      </c>
      <c r="G229" s="13"/>
      <c r="H229" s="12">
        <v>41043</v>
      </c>
      <c r="I229" s="15">
        <f t="shared" si="12"/>
        <v>2.1747211895910779</v>
      </c>
      <c r="J229" s="15">
        <f t="shared" si="13"/>
        <v>2.1790849673202612</v>
      </c>
      <c r="K229" s="15">
        <f t="shared" si="14"/>
        <v>0.62447257383966248</v>
      </c>
      <c r="L229" s="15">
        <f t="shared" si="15"/>
        <v>0.52667723339029182</v>
      </c>
      <c r="N229" s="12">
        <v>41043</v>
      </c>
      <c r="O229" s="14">
        <v>725.54</v>
      </c>
    </row>
    <row r="230" spans="1:15">
      <c r="A230" s="12">
        <v>41050</v>
      </c>
      <c r="B230" s="13">
        <v>1809</v>
      </c>
      <c r="C230" s="12">
        <v>41050</v>
      </c>
      <c r="D230" s="13">
        <v>17220</v>
      </c>
      <c r="E230" s="12">
        <v>41050</v>
      </c>
      <c r="F230" s="13">
        <v>2887</v>
      </c>
      <c r="G230" s="13"/>
      <c r="H230" s="12">
        <v>41050</v>
      </c>
      <c r="I230" s="15">
        <f t="shared" si="12"/>
        <v>2.2416356877323418</v>
      </c>
      <c r="J230" s="15">
        <f t="shared" si="13"/>
        <v>2.2509803921568627</v>
      </c>
      <c r="K230" s="15">
        <f t="shared" si="14"/>
        <v>0.6090717299578059</v>
      </c>
      <c r="L230" s="15">
        <f t="shared" si="15"/>
        <v>0.52418735976440123</v>
      </c>
      <c r="N230" s="12">
        <v>41050</v>
      </c>
      <c r="O230" s="14">
        <v>722.11</v>
      </c>
    </row>
    <row r="231" spans="1:15">
      <c r="A231" s="12">
        <v>41057</v>
      </c>
      <c r="B231" s="13">
        <v>1832</v>
      </c>
      <c r="C231" s="12">
        <v>41057</v>
      </c>
      <c r="D231" s="13">
        <v>17590</v>
      </c>
      <c r="E231" s="12">
        <v>41057</v>
      </c>
      <c r="F231" s="13">
        <v>2850</v>
      </c>
      <c r="G231" s="13"/>
      <c r="H231" s="12">
        <v>41057</v>
      </c>
      <c r="I231" s="15">
        <f t="shared" si="12"/>
        <v>2.2701363073110286</v>
      </c>
      <c r="J231" s="15">
        <f t="shared" si="13"/>
        <v>2.299346405228758</v>
      </c>
      <c r="K231" s="15">
        <f t="shared" si="14"/>
        <v>0.60126582278481011</v>
      </c>
      <c r="L231" s="15">
        <f t="shared" si="15"/>
        <v>0.52346144908629899</v>
      </c>
      <c r="N231" s="12">
        <v>41057</v>
      </c>
      <c r="O231" s="14">
        <v>721.11</v>
      </c>
    </row>
    <row r="232" spans="1:15">
      <c r="A232" s="19">
        <v>41064</v>
      </c>
      <c r="B232" s="20">
        <v>1896</v>
      </c>
      <c r="C232" s="19">
        <v>41064</v>
      </c>
      <c r="D232" s="20">
        <v>15250</v>
      </c>
      <c r="E232" s="19">
        <v>41064</v>
      </c>
      <c r="F232" s="20">
        <v>2732</v>
      </c>
      <c r="G232" s="20"/>
      <c r="H232" s="19">
        <v>41064</v>
      </c>
      <c r="I232" s="15">
        <f t="shared" ref="I232:I272" si="16">B232/B$2</f>
        <v>2.3494423791821561</v>
      </c>
      <c r="J232" s="15">
        <f t="shared" ref="J232:J272" si="17">D232/D$2</f>
        <v>1.9934640522875817</v>
      </c>
      <c r="K232" s="15">
        <f t="shared" ref="K232:K272" si="18">F232/F$2</f>
        <v>0.57637130801687764</v>
      </c>
      <c r="L232" s="15">
        <f t="shared" ref="L232:L272" si="19">O232/O$2</f>
        <v>0.52101513010109446</v>
      </c>
      <c r="N232" s="19">
        <v>41064</v>
      </c>
      <c r="O232" s="22">
        <v>717.74</v>
      </c>
    </row>
    <row r="233" spans="1:15">
      <c r="A233" s="19">
        <v>41071</v>
      </c>
      <c r="B233" s="20">
        <v>1881</v>
      </c>
      <c r="C233" s="19">
        <v>41071</v>
      </c>
      <c r="D233" s="20">
        <v>15490</v>
      </c>
      <c r="E233" s="19">
        <v>41071</v>
      </c>
      <c r="F233" s="20">
        <v>2665</v>
      </c>
      <c r="G233" s="20"/>
      <c r="H233" s="19">
        <v>41071</v>
      </c>
      <c r="I233" s="15">
        <f t="shared" si="16"/>
        <v>2.3308550185873607</v>
      </c>
      <c r="J233" s="15">
        <f t="shared" si="17"/>
        <v>2.0248366013071895</v>
      </c>
      <c r="K233" s="15">
        <f t="shared" si="18"/>
        <v>0.56223628691983119</v>
      </c>
      <c r="L233" s="15">
        <f t="shared" si="19"/>
        <v>0.5274249213887372</v>
      </c>
      <c r="N233" s="19">
        <v>41071</v>
      </c>
      <c r="O233" s="22">
        <v>726.57</v>
      </c>
    </row>
    <row r="234" spans="1:15">
      <c r="A234" s="19">
        <v>41078</v>
      </c>
      <c r="B234" s="20">
        <v>1943</v>
      </c>
      <c r="C234" s="19">
        <v>41078</v>
      </c>
      <c r="D234" s="20">
        <v>15350</v>
      </c>
      <c r="E234" s="19">
        <v>41078</v>
      </c>
      <c r="F234" s="20">
        <v>2707</v>
      </c>
      <c r="G234" s="20"/>
      <c r="H234" s="19">
        <v>41078</v>
      </c>
      <c r="I234" s="15">
        <f t="shared" si="16"/>
        <v>2.4076827757125154</v>
      </c>
      <c r="J234" s="15">
        <f t="shared" si="17"/>
        <v>2.0065359477124183</v>
      </c>
      <c r="K234" s="15">
        <f t="shared" si="18"/>
        <v>0.57109704641350212</v>
      </c>
      <c r="L234" s="15">
        <f t="shared" si="19"/>
        <v>0.54510084640052636</v>
      </c>
      <c r="N234" s="19">
        <v>41078</v>
      </c>
      <c r="O234" s="22">
        <v>750.92</v>
      </c>
    </row>
    <row r="235" spans="1:15">
      <c r="A235" s="19">
        <v>41085</v>
      </c>
      <c r="B235" s="20">
        <v>1982</v>
      </c>
      <c r="C235" s="19">
        <v>41085</v>
      </c>
      <c r="D235" s="20">
        <v>15880</v>
      </c>
      <c r="E235" s="19">
        <v>41085</v>
      </c>
      <c r="F235" s="20">
        <v>2745</v>
      </c>
      <c r="G235" s="20"/>
      <c r="H235" s="19">
        <v>41085</v>
      </c>
      <c r="I235" s="15">
        <f t="shared" si="16"/>
        <v>2.4560099132589839</v>
      </c>
      <c r="J235" s="15">
        <f t="shared" si="17"/>
        <v>2.0758169934640525</v>
      </c>
      <c r="K235" s="15">
        <f t="shared" si="18"/>
        <v>0.57911392405063289</v>
      </c>
      <c r="L235" s="15">
        <f t="shared" si="19"/>
        <v>0.55900929499296514</v>
      </c>
      <c r="N235" s="19">
        <v>41085</v>
      </c>
      <c r="O235" s="22">
        <v>770.08</v>
      </c>
    </row>
    <row r="236" spans="1:15">
      <c r="A236" s="19">
        <v>41092</v>
      </c>
      <c r="B236" s="20">
        <v>1989</v>
      </c>
      <c r="C236" s="19">
        <v>41092</v>
      </c>
      <c r="D236" s="20">
        <v>15790</v>
      </c>
      <c r="E236" s="19">
        <v>41092</v>
      </c>
      <c r="F236" s="20">
        <v>2867</v>
      </c>
      <c r="G236" s="20"/>
      <c r="H236" s="19">
        <v>41092</v>
      </c>
      <c r="I236" s="15">
        <f t="shared" si="16"/>
        <v>2.4646840148698885</v>
      </c>
      <c r="J236" s="15">
        <f t="shared" si="17"/>
        <v>2.0640522875816996</v>
      </c>
      <c r="K236" s="15">
        <f t="shared" si="18"/>
        <v>0.60485232067510553</v>
      </c>
      <c r="L236" s="15">
        <f t="shared" si="19"/>
        <v>0.56027963867964414</v>
      </c>
      <c r="N236" s="19">
        <v>41092</v>
      </c>
      <c r="O236" s="22">
        <v>771.83</v>
      </c>
    </row>
    <row r="237" spans="1:15">
      <c r="A237" s="19">
        <v>41099</v>
      </c>
      <c r="B237" s="20">
        <v>2034</v>
      </c>
      <c r="C237" s="19">
        <v>41099</v>
      </c>
      <c r="D237" s="20">
        <v>15330</v>
      </c>
      <c r="E237" s="19">
        <v>41099</v>
      </c>
      <c r="F237" s="20">
        <v>2851</v>
      </c>
      <c r="G237" s="20"/>
      <c r="H237" s="19">
        <v>41099</v>
      </c>
      <c r="I237" s="15">
        <f t="shared" si="16"/>
        <v>2.520446096654275</v>
      </c>
      <c r="J237" s="15">
        <f t="shared" si="17"/>
        <v>2.003921568627451</v>
      </c>
      <c r="K237" s="15">
        <f t="shared" si="18"/>
        <v>0.6014767932489451</v>
      </c>
      <c r="L237" s="15">
        <f t="shared" si="19"/>
        <v>0.54177617549481827</v>
      </c>
      <c r="N237" s="19">
        <v>41099</v>
      </c>
      <c r="O237" s="22">
        <v>746.34</v>
      </c>
    </row>
    <row r="238" spans="1:15">
      <c r="A238" s="19">
        <v>41106</v>
      </c>
      <c r="B238" s="20">
        <v>2084</v>
      </c>
      <c r="C238" s="19">
        <v>41106</v>
      </c>
      <c r="D238" s="20">
        <v>16090</v>
      </c>
      <c r="E238" s="19">
        <v>41106</v>
      </c>
      <c r="F238" s="20">
        <v>2738</v>
      </c>
      <c r="G238" s="20"/>
      <c r="H238" s="19">
        <v>41106</v>
      </c>
      <c r="I238" s="15">
        <f t="shared" si="16"/>
        <v>2.5824039653035937</v>
      </c>
      <c r="J238" s="15">
        <f t="shared" si="17"/>
        <v>2.1032679738562092</v>
      </c>
      <c r="K238" s="15">
        <f t="shared" si="18"/>
        <v>0.57763713080168777</v>
      </c>
      <c r="L238" s="15">
        <f t="shared" si="19"/>
        <v>0.53268777380497834</v>
      </c>
      <c r="N238" s="19">
        <v>41106</v>
      </c>
      <c r="O238" s="22">
        <v>733.82</v>
      </c>
    </row>
    <row r="239" spans="1:15">
      <c r="A239" s="19">
        <v>41113</v>
      </c>
      <c r="B239" s="20">
        <v>2054</v>
      </c>
      <c r="C239" s="19">
        <v>41113</v>
      </c>
      <c r="D239" s="20">
        <v>15950</v>
      </c>
      <c r="E239" s="19">
        <v>41113</v>
      </c>
      <c r="F239" s="20">
        <v>2705</v>
      </c>
      <c r="G239" s="20"/>
      <c r="H239" s="19">
        <v>41113</v>
      </c>
      <c r="I239" s="15">
        <f t="shared" si="16"/>
        <v>2.5452292441140023</v>
      </c>
      <c r="J239" s="15">
        <f t="shared" si="17"/>
        <v>2.0849673202614381</v>
      </c>
      <c r="K239" s="15">
        <f t="shared" si="18"/>
        <v>0.57067510548523204</v>
      </c>
      <c r="L239" s="15">
        <f t="shared" si="19"/>
        <v>0.52733055300058385</v>
      </c>
      <c r="N239" s="19">
        <v>41113</v>
      </c>
      <c r="O239" s="22">
        <v>726.44</v>
      </c>
    </row>
    <row r="240" spans="1:15">
      <c r="A240" s="19">
        <v>41120</v>
      </c>
      <c r="B240" s="20">
        <v>2025</v>
      </c>
      <c r="C240" s="19">
        <v>41120</v>
      </c>
      <c r="D240" s="20">
        <v>16300</v>
      </c>
      <c r="E240" s="19">
        <v>41120</v>
      </c>
      <c r="F240" s="20">
        <v>2717</v>
      </c>
      <c r="G240" s="20"/>
      <c r="H240" s="19">
        <v>41120</v>
      </c>
      <c r="I240" s="15">
        <f t="shared" si="16"/>
        <v>2.509293680297398</v>
      </c>
      <c r="J240" s="15">
        <f t="shared" si="17"/>
        <v>2.130718954248366</v>
      </c>
      <c r="K240" s="15">
        <f t="shared" si="18"/>
        <v>0.5732067510548523</v>
      </c>
      <c r="L240" s="15">
        <f t="shared" si="19"/>
        <v>0.52551577630532831</v>
      </c>
      <c r="N240" s="19">
        <v>41120</v>
      </c>
      <c r="O240" s="22">
        <v>723.94</v>
      </c>
    </row>
    <row r="241" spans="1:15">
      <c r="A241" s="19">
        <v>41127</v>
      </c>
      <c r="B241" s="20">
        <v>2223</v>
      </c>
      <c r="C241" s="19">
        <v>41127</v>
      </c>
      <c r="D241" s="20">
        <v>17220</v>
      </c>
      <c r="E241" s="19">
        <v>41127</v>
      </c>
      <c r="F241" s="20">
        <v>2877</v>
      </c>
      <c r="G241" s="20"/>
      <c r="H241" s="19">
        <v>41127</v>
      </c>
      <c r="I241" s="15">
        <f t="shared" si="16"/>
        <v>2.7546468401486988</v>
      </c>
      <c r="J241" s="15">
        <f t="shared" si="17"/>
        <v>2.2509803921568627</v>
      </c>
      <c r="K241" s="15">
        <f t="shared" si="18"/>
        <v>0.60696202531645571</v>
      </c>
      <c r="L241" s="15">
        <f t="shared" si="19"/>
        <v>0.54210283529996417</v>
      </c>
      <c r="N241" s="19">
        <v>41127</v>
      </c>
      <c r="O241" s="22">
        <v>746.79</v>
      </c>
    </row>
    <row r="242" spans="1:15">
      <c r="A242" s="19">
        <v>41134</v>
      </c>
      <c r="B242" s="20">
        <v>2162</v>
      </c>
      <c r="C242" s="19">
        <v>41134</v>
      </c>
      <c r="D242" s="20">
        <v>17920</v>
      </c>
      <c r="E242" s="19">
        <v>41134</v>
      </c>
      <c r="F242" s="20">
        <v>2899</v>
      </c>
      <c r="G242" s="20"/>
      <c r="H242" s="19">
        <v>41134</v>
      </c>
      <c r="I242" s="15">
        <f t="shared" si="16"/>
        <v>2.6790582403965302</v>
      </c>
      <c r="J242" s="15">
        <f t="shared" si="17"/>
        <v>2.3424836601307191</v>
      </c>
      <c r="K242" s="15">
        <f t="shared" si="18"/>
        <v>0.61160337552742616</v>
      </c>
      <c r="L242" s="15">
        <f t="shared" si="19"/>
        <v>0.55590965639746859</v>
      </c>
      <c r="N242" s="19">
        <v>41134</v>
      </c>
      <c r="O242" s="22">
        <v>765.81</v>
      </c>
    </row>
    <row r="243" spans="1:15">
      <c r="A243" s="19">
        <v>41141</v>
      </c>
      <c r="B243" s="20">
        <v>2214</v>
      </c>
      <c r="C243" s="19">
        <v>41141</v>
      </c>
      <c r="D243" s="20">
        <v>18090</v>
      </c>
      <c r="E243" s="19">
        <v>41141</v>
      </c>
      <c r="F243" s="20">
        <v>2982</v>
      </c>
      <c r="G243" s="20"/>
      <c r="H243" s="19">
        <v>41141</v>
      </c>
      <c r="I243" s="15">
        <f t="shared" si="16"/>
        <v>2.7434944237918217</v>
      </c>
      <c r="J243" s="15">
        <f t="shared" si="17"/>
        <v>2.3647058823529412</v>
      </c>
      <c r="K243" s="15">
        <f t="shared" si="18"/>
        <v>0.62911392405063293</v>
      </c>
      <c r="L243" s="15">
        <f t="shared" si="19"/>
        <v>0.54968134277935154</v>
      </c>
      <c r="N243" s="19">
        <v>41141</v>
      </c>
      <c r="O243" s="22">
        <v>757.23</v>
      </c>
    </row>
    <row r="244" spans="1:15">
      <c r="A244" s="19">
        <v>41148</v>
      </c>
      <c r="B244" s="20">
        <v>2280</v>
      </c>
      <c r="C244" s="19">
        <v>41148</v>
      </c>
      <c r="D244" s="20">
        <v>18270</v>
      </c>
      <c r="E244" s="19">
        <v>41148</v>
      </c>
      <c r="F244" s="20">
        <v>2806</v>
      </c>
      <c r="G244" s="20"/>
      <c r="H244" s="19">
        <v>41148</v>
      </c>
      <c r="I244" s="15">
        <f t="shared" si="16"/>
        <v>2.8252788104089221</v>
      </c>
      <c r="J244" s="15">
        <f t="shared" si="17"/>
        <v>2.388235294117647</v>
      </c>
      <c r="K244" s="15">
        <f t="shared" si="18"/>
        <v>0.59198312236286921</v>
      </c>
      <c r="L244" s="15">
        <f t="shared" si="19"/>
        <v>0.53110528852671546</v>
      </c>
      <c r="N244" s="19">
        <v>41148</v>
      </c>
      <c r="O244" s="22">
        <v>731.64</v>
      </c>
    </row>
    <row r="245" spans="1:15">
      <c r="A245" s="19">
        <v>41155</v>
      </c>
      <c r="B245" s="20">
        <v>2241</v>
      </c>
      <c r="C245" s="19">
        <v>41155</v>
      </c>
      <c r="D245" s="20">
        <v>18110</v>
      </c>
      <c r="E245" s="19">
        <v>41155</v>
      </c>
      <c r="F245" s="20">
        <v>2817</v>
      </c>
      <c r="G245" s="20"/>
      <c r="H245" s="19">
        <v>41155</v>
      </c>
      <c r="I245" s="15">
        <f t="shared" si="16"/>
        <v>2.7769516728624537</v>
      </c>
      <c r="J245" s="15">
        <f t="shared" si="17"/>
        <v>2.3673202614379085</v>
      </c>
      <c r="K245" s="15">
        <f t="shared" si="18"/>
        <v>0.59430379746835438</v>
      </c>
      <c r="L245" s="15">
        <f t="shared" si="19"/>
        <v>0.53366775322041626</v>
      </c>
      <c r="N245" s="19">
        <v>41155</v>
      </c>
      <c r="O245" s="22">
        <v>735.17</v>
      </c>
    </row>
    <row r="246" spans="1:15">
      <c r="A246" s="19">
        <v>41162</v>
      </c>
      <c r="B246" s="20">
        <v>2271</v>
      </c>
      <c r="C246" s="19">
        <v>41162</v>
      </c>
      <c r="D246" s="20">
        <v>18790</v>
      </c>
      <c r="E246" s="19">
        <v>41162</v>
      </c>
      <c r="F246" s="20">
        <v>2804</v>
      </c>
      <c r="G246" s="20"/>
      <c r="H246" s="19">
        <v>41162</v>
      </c>
      <c r="I246" s="15">
        <f t="shared" si="16"/>
        <v>2.8141263940520447</v>
      </c>
      <c r="J246" s="15">
        <f t="shared" si="17"/>
        <v>2.4562091503267975</v>
      </c>
      <c r="K246" s="15">
        <f t="shared" si="18"/>
        <v>0.59156118143459913</v>
      </c>
      <c r="L246" s="15">
        <f t="shared" si="19"/>
        <v>0.54942727404201575</v>
      </c>
      <c r="N246" s="19">
        <v>41162</v>
      </c>
      <c r="O246" s="22">
        <v>756.88</v>
      </c>
    </row>
    <row r="247" spans="1:15">
      <c r="A247" s="19">
        <v>41169</v>
      </c>
      <c r="B247" s="20">
        <v>2160</v>
      </c>
      <c r="C247" s="19">
        <v>41169</v>
      </c>
      <c r="D247" s="20">
        <v>18060</v>
      </c>
      <c r="E247" s="19">
        <v>41169</v>
      </c>
      <c r="F247" s="20">
        <v>2789</v>
      </c>
      <c r="G247" s="20"/>
      <c r="H247" s="19">
        <v>41169</v>
      </c>
      <c r="I247" s="15">
        <f t="shared" si="16"/>
        <v>2.6765799256505578</v>
      </c>
      <c r="J247" s="15">
        <f t="shared" si="17"/>
        <v>2.3607843137254902</v>
      </c>
      <c r="K247" s="15">
        <f t="shared" si="18"/>
        <v>0.58839662447257379</v>
      </c>
      <c r="L247" s="15">
        <f t="shared" si="19"/>
        <v>0.54906431870296457</v>
      </c>
      <c r="N247" s="19">
        <v>41169</v>
      </c>
      <c r="O247" s="22">
        <v>756.38</v>
      </c>
    </row>
    <row r="248" spans="1:15">
      <c r="A248" s="19">
        <v>41176</v>
      </c>
      <c r="B248" s="20">
        <v>2086</v>
      </c>
      <c r="C248" s="19">
        <v>41176</v>
      </c>
      <c r="D248" s="20">
        <v>18150</v>
      </c>
      <c r="E248" s="19">
        <v>41176</v>
      </c>
      <c r="F248" s="20">
        <v>2815</v>
      </c>
      <c r="G248" s="20"/>
      <c r="H248" s="19">
        <v>41176</v>
      </c>
      <c r="I248" s="15">
        <f t="shared" si="16"/>
        <v>2.5848822800495661</v>
      </c>
      <c r="J248" s="15">
        <f t="shared" si="17"/>
        <v>2.3725490196078431</v>
      </c>
      <c r="K248" s="15">
        <f t="shared" si="18"/>
        <v>0.59388185654008441</v>
      </c>
      <c r="L248" s="15">
        <f t="shared" si="19"/>
        <v>0.53530105224614632</v>
      </c>
      <c r="N248" s="19">
        <v>41176</v>
      </c>
      <c r="O248" s="22">
        <v>737.42</v>
      </c>
    </row>
    <row r="249" spans="1:15">
      <c r="A249" s="19">
        <v>41183</v>
      </c>
      <c r="B249" s="20">
        <v>1969</v>
      </c>
      <c r="C249" s="19">
        <v>41183</v>
      </c>
      <c r="D249" s="20">
        <v>18470</v>
      </c>
      <c r="E249" s="19">
        <v>41183</v>
      </c>
      <c r="F249" s="20">
        <v>2869</v>
      </c>
      <c r="G249" s="20"/>
      <c r="H249" s="19">
        <v>41183</v>
      </c>
      <c r="I249" s="15">
        <f t="shared" si="16"/>
        <v>2.4399008674101612</v>
      </c>
      <c r="J249" s="15">
        <f t="shared" si="17"/>
        <v>2.4143790849673201</v>
      </c>
      <c r="K249" s="15">
        <f t="shared" si="18"/>
        <v>0.6052742616033755</v>
      </c>
      <c r="L249" s="15">
        <f t="shared" si="19"/>
        <v>0.5350905381494967</v>
      </c>
      <c r="N249" s="19">
        <v>41183</v>
      </c>
      <c r="O249" s="22">
        <v>737.13</v>
      </c>
    </row>
    <row r="250" spans="1:15">
      <c r="A250" s="19">
        <v>41190</v>
      </c>
      <c r="B250" s="20">
        <v>1906</v>
      </c>
      <c r="C250" s="19">
        <v>41190</v>
      </c>
      <c r="D250" s="20">
        <v>16040</v>
      </c>
      <c r="E250" s="19">
        <v>41190</v>
      </c>
      <c r="F250" s="20">
        <v>2901</v>
      </c>
      <c r="G250" s="20"/>
      <c r="H250" s="19">
        <v>41190</v>
      </c>
      <c r="I250" s="15">
        <f t="shared" si="16"/>
        <v>2.3618339529120198</v>
      </c>
      <c r="J250" s="15">
        <f t="shared" si="17"/>
        <v>2.096732026143791</v>
      </c>
      <c r="K250" s="15">
        <f t="shared" si="18"/>
        <v>0.61202531645569624</v>
      </c>
      <c r="L250" s="15">
        <f t="shared" si="19"/>
        <v>0.52143615829439383</v>
      </c>
      <c r="N250" s="19">
        <v>41190</v>
      </c>
      <c r="O250" s="22">
        <v>718.32</v>
      </c>
    </row>
    <row r="251" spans="1:15">
      <c r="A251" s="19">
        <v>41197</v>
      </c>
      <c r="B251" s="20">
        <v>2115</v>
      </c>
      <c r="C251" s="19">
        <v>41197</v>
      </c>
      <c r="D251" s="20">
        <v>16910</v>
      </c>
      <c r="E251" s="19">
        <v>41197</v>
      </c>
      <c r="F251" s="20">
        <v>2959</v>
      </c>
      <c r="G251" s="20"/>
      <c r="H251" s="19">
        <v>41197</v>
      </c>
      <c r="I251" s="15">
        <f t="shared" si="16"/>
        <v>2.6208178438661709</v>
      </c>
      <c r="J251" s="15">
        <f t="shared" si="17"/>
        <v>2.2104575163398694</v>
      </c>
      <c r="K251" s="15">
        <f t="shared" si="18"/>
        <v>0.62426160337552739</v>
      </c>
      <c r="L251" s="15">
        <f t="shared" si="19"/>
        <v>0.54761975645354122</v>
      </c>
      <c r="N251" s="19">
        <v>41197</v>
      </c>
      <c r="O251" s="22">
        <v>754.39</v>
      </c>
    </row>
    <row r="252" spans="1:15">
      <c r="A252" s="19">
        <v>41204</v>
      </c>
      <c r="B252" s="20">
        <v>2086</v>
      </c>
      <c r="C252" s="19">
        <v>41204</v>
      </c>
      <c r="D252" s="20">
        <v>17770</v>
      </c>
      <c r="E252" s="19">
        <v>41204</v>
      </c>
      <c r="F252" s="20">
        <v>2987</v>
      </c>
      <c r="G252" s="20"/>
      <c r="H252" s="19">
        <v>41204</v>
      </c>
      <c r="I252" s="15">
        <f t="shared" si="16"/>
        <v>2.5848822800495661</v>
      </c>
      <c r="J252" s="15">
        <f t="shared" si="17"/>
        <v>2.3228758169934642</v>
      </c>
      <c r="K252" s="15">
        <f t="shared" si="18"/>
        <v>0.63016877637130797</v>
      </c>
      <c r="L252" s="15">
        <f t="shared" si="19"/>
        <v>0.53806677192971586</v>
      </c>
      <c r="N252" s="19">
        <v>41204</v>
      </c>
      <c r="O252" s="22">
        <v>741.23</v>
      </c>
    </row>
    <row r="253" spans="1:15">
      <c r="A253" s="19">
        <v>41211</v>
      </c>
      <c r="B253" s="20">
        <v>2075</v>
      </c>
      <c r="C253" s="19">
        <v>41211</v>
      </c>
      <c r="D253" s="20">
        <v>17420</v>
      </c>
      <c r="E253" s="19">
        <v>41211</v>
      </c>
      <c r="F253" s="20">
        <v>3005</v>
      </c>
      <c r="G253" s="20"/>
      <c r="H253" s="19">
        <v>41211</v>
      </c>
      <c r="I253" s="15">
        <f t="shared" si="16"/>
        <v>2.5712515489467163</v>
      </c>
      <c r="J253" s="15">
        <f t="shared" si="17"/>
        <v>2.2771241830065359</v>
      </c>
      <c r="K253" s="15">
        <f t="shared" si="18"/>
        <v>0.63396624472573837</v>
      </c>
      <c r="L253" s="15">
        <f t="shared" si="19"/>
        <v>0.54595016189390611</v>
      </c>
      <c r="N253" s="19">
        <v>41211</v>
      </c>
      <c r="O253" s="22">
        <v>752.09</v>
      </c>
    </row>
    <row r="254" spans="1:15">
      <c r="A254" s="19">
        <v>41218</v>
      </c>
      <c r="B254" s="20">
        <v>2076</v>
      </c>
      <c r="C254" s="19">
        <v>41218</v>
      </c>
      <c r="D254" s="20">
        <v>16870</v>
      </c>
      <c r="E254" s="19">
        <v>41218</v>
      </c>
      <c r="F254" s="20">
        <v>2902</v>
      </c>
      <c r="G254" s="20"/>
      <c r="H254" s="19">
        <v>41218</v>
      </c>
      <c r="I254" s="15">
        <f t="shared" si="16"/>
        <v>2.5724907063197024</v>
      </c>
      <c r="J254" s="15">
        <f t="shared" si="17"/>
        <v>2.2052287581699348</v>
      </c>
      <c r="K254" s="15">
        <f t="shared" si="18"/>
        <v>0.61223628691983123</v>
      </c>
      <c r="L254" s="15">
        <f t="shared" si="19"/>
        <v>0.53045196891642343</v>
      </c>
      <c r="N254" s="19">
        <v>41218</v>
      </c>
      <c r="O254" s="22">
        <v>730.74</v>
      </c>
    </row>
    <row r="255" spans="1:15">
      <c r="A255" s="19">
        <v>41225</v>
      </c>
      <c r="B255" s="20">
        <v>2020</v>
      </c>
      <c r="C255" s="19">
        <v>41225</v>
      </c>
      <c r="D255" s="20">
        <v>17170</v>
      </c>
      <c r="E255" s="19">
        <v>41225</v>
      </c>
      <c r="F255" s="20">
        <v>2940</v>
      </c>
      <c r="G255" s="20"/>
      <c r="H255" s="19">
        <v>41225</v>
      </c>
      <c r="I255" s="15">
        <f t="shared" si="16"/>
        <v>2.5030978934324661</v>
      </c>
      <c r="J255" s="15">
        <f t="shared" si="17"/>
        <v>2.2444444444444445</v>
      </c>
      <c r="K255" s="15">
        <f t="shared" si="18"/>
        <v>0.620253164556962</v>
      </c>
      <c r="L255" s="15">
        <f t="shared" si="19"/>
        <v>0.54540572888532945</v>
      </c>
      <c r="N255" s="19">
        <v>41225</v>
      </c>
      <c r="O255" s="22">
        <v>751.34</v>
      </c>
    </row>
    <row r="256" spans="1:15">
      <c r="A256" s="19">
        <v>41232</v>
      </c>
      <c r="B256" s="20">
        <v>2019</v>
      </c>
      <c r="C256" s="19">
        <v>41232</v>
      </c>
      <c r="D256" s="20">
        <v>17860</v>
      </c>
      <c r="E256" s="19">
        <v>41232</v>
      </c>
      <c r="F256" s="20">
        <v>2984</v>
      </c>
      <c r="G256" s="20"/>
      <c r="H256" s="19">
        <v>41232</v>
      </c>
      <c r="I256" s="15">
        <f t="shared" si="16"/>
        <v>2.5018587360594795</v>
      </c>
      <c r="J256" s="15">
        <f t="shared" si="17"/>
        <v>2.3346405228758171</v>
      </c>
      <c r="K256" s="15">
        <f t="shared" si="18"/>
        <v>0.6295358649789029</v>
      </c>
      <c r="L256" s="15">
        <f t="shared" si="19"/>
        <v>0.56361882779891426</v>
      </c>
      <c r="N256" s="19">
        <v>41232</v>
      </c>
      <c r="O256" s="22">
        <v>776.43</v>
      </c>
    </row>
    <row r="257" spans="1:15">
      <c r="A257" s="19">
        <v>41239</v>
      </c>
      <c r="B257" s="20">
        <v>2117</v>
      </c>
      <c r="C257" s="19">
        <v>41239</v>
      </c>
      <c r="D257" s="20">
        <v>18720</v>
      </c>
      <c r="E257" s="19">
        <v>41239</v>
      </c>
      <c r="F257" s="20">
        <v>2976</v>
      </c>
      <c r="G257" s="20"/>
      <c r="H257" s="19">
        <v>41239</v>
      </c>
      <c r="I257" s="15">
        <f t="shared" si="16"/>
        <v>2.6232961586121437</v>
      </c>
      <c r="J257" s="15">
        <f t="shared" si="17"/>
        <v>2.447058823529412</v>
      </c>
      <c r="K257" s="15">
        <f t="shared" si="18"/>
        <v>0.6278481012658228</v>
      </c>
      <c r="L257" s="15">
        <f t="shared" si="19"/>
        <v>0.56727015850976859</v>
      </c>
      <c r="N257" s="19">
        <v>41239</v>
      </c>
      <c r="O257" s="22">
        <v>781.46</v>
      </c>
    </row>
    <row r="258" spans="1:15">
      <c r="A258" s="19">
        <v>41246</v>
      </c>
      <c r="B258" s="20">
        <v>2159</v>
      </c>
      <c r="C258" s="19">
        <v>41246</v>
      </c>
      <c r="D258" s="20">
        <v>19130</v>
      </c>
      <c r="E258" s="19">
        <v>41246</v>
      </c>
      <c r="F258" s="20">
        <v>3045</v>
      </c>
      <c r="G258" s="20"/>
      <c r="H258" s="19">
        <v>41246</v>
      </c>
      <c r="I258" s="15">
        <f t="shared" si="16"/>
        <v>2.6753407682775712</v>
      </c>
      <c r="J258" s="15">
        <f t="shared" si="17"/>
        <v>2.5006535947712418</v>
      </c>
      <c r="K258" s="15">
        <f t="shared" si="18"/>
        <v>0.64240506329113922</v>
      </c>
      <c r="L258" s="15">
        <f t="shared" si="19"/>
        <v>0.57364365426350616</v>
      </c>
      <c r="N258" s="19">
        <v>41246</v>
      </c>
      <c r="O258" s="22">
        <v>790.24</v>
      </c>
    </row>
    <row r="259" spans="1:15">
      <c r="A259" s="19">
        <v>41253</v>
      </c>
      <c r="B259" s="20">
        <v>2031</v>
      </c>
      <c r="C259" s="19">
        <v>41253</v>
      </c>
      <c r="D259" s="20">
        <v>19920</v>
      </c>
      <c r="E259" s="19">
        <v>41253</v>
      </c>
      <c r="F259" s="20">
        <v>3080</v>
      </c>
      <c r="G259" s="20"/>
      <c r="H259" s="19">
        <v>41253</v>
      </c>
      <c r="I259" s="15">
        <f t="shared" si="16"/>
        <v>2.516728624535316</v>
      </c>
      <c r="J259" s="15">
        <f t="shared" si="17"/>
        <v>2.6039215686274511</v>
      </c>
      <c r="K259" s="15">
        <f t="shared" si="18"/>
        <v>0.64978902953586493</v>
      </c>
      <c r="L259" s="15">
        <f t="shared" si="19"/>
        <v>0.58148348958701013</v>
      </c>
      <c r="N259" s="19">
        <v>41253</v>
      </c>
      <c r="O259" s="22">
        <v>801.04</v>
      </c>
    </row>
    <row r="260" spans="1:15">
      <c r="A260" s="19">
        <v>41260</v>
      </c>
      <c r="B260" s="20">
        <v>2008</v>
      </c>
      <c r="C260" s="19">
        <v>41260</v>
      </c>
      <c r="D260" s="20">
        <v>20090</v>
      </c>
      <c r="E260" s="19">
        <v>41260</v>
      </c>
      <c r="F260" s="20">
        <v>3070</v>
      </c>
      <c r="G260" s="20"/>
      <c r="H260" s="19">
        <v>41260</v>
      </c>
      <c r="I260" s="15">
        <f t="shared" si="16"/>
        <v>2.4882280049566297</v>
      </c>
      <c r="J260" s="15">
        <f t="shared" si="17"/>
        <v>2.6261437908496732</v>
      </c>
      <c r="K260" s="15">
        <f t="shared" si="18"/>
        <v>0.64767932489451474</v>
      </c>
      <c r="L260" s="15">
        <f t="shared" si="19"/>
        <v>0.60448033986928884</v>
      </c>
      <c r="N260" s="19">
        <v>41260</v>
      </c>
      <c r="O260" s="22">
        <v>832.72</v>
      </c>
    </row>
    <row r="261" spans="1:15">
      <c r="A261" s="19">
        <v>41267</v>
      </c>
      <c r="B261" s="20">
        <v>1981</v>
      </c>
      <c r="C261" s="19">
        <v>41267</v>
      </c>
      <c r="D261" s="20">
        <v>21840</v>
      </c>
      <c r="E261" s="19">
        <v>41267</v>
      </c>
      <c r="F261" s="20">
        <v>3155</v>
      </c>
      <c r="G261" s="20"/>
      <c r="H261" s="19">
        <v>41267</v>
      </c>
      <c r="I261" s="15">
        <f t="shared" si="16"/>
        <v>2.4547707558859977</v>
      </c>
      <c r="J261" s="15">
        <f t="shared" si="17"/>
        <v>2.8549019607843138</v>
      </c>
      <c r="K261" s="15">
        <f t="shared" si="18"/>
        <v>0.66561181434599159</v>
      </c>
      <c r="L261" s="15">
        <f t="shared" si="19"/>
        <v>0.62413800103229722</v>
      </c>
      <c r="N261" s="19">
        <v>41267</v>
      </c>
      <c r="O261" s="22">
        <v>859.8</v>
      </c>
    </row>
    <row r="262" spans="1:15">
      <c r="A262" s="19">
        <v>41274</v>
      </c>
      <c r="B262" s="20">
        <v>1974</v>
      </c>
      <c r="C262" s="19">
        <v>41274</v>
      </c>
      <c r="D262" s="20">
        <v>22200</v>
      </c>
      <c r="E262" s="19">
        <v>41274</v>
      </c>
      <c r="F262" s="20">
        <v>3005</v>
      </c>
      <c r="G262" s="20"/>
      <c r="H262" s="19">
        <v>41274</v>
      </c>
      <c r="I262" s="15">
        <f t="shared" si="16"/>
        <v>2.446096654275093</v>
      </c>
      <c r="J262" s="15">
        <f t="shared" si="17"/>
        <v>2.9019607843137254</v>
      </c>
      <c r="K262" s="15">
        <f t="shared" si="18"/>
        <v>0.63396624472573837</v>
      </c>
      <c r="L262" s="15">
        <f t="shared" si="19"/>
        <v>0.64497889660061225</v>
      </c>
      <c r="N262" s="19">
        <v>41274</v>
      </c>
      <c r="O262" s="22">
        <v>888.51</v>
      </c>
    </row>
    <row r="263" spans="1:15">
      <c r="A263" s="19">
        <v>41281</v>
      </c>
      <c r="B263" s="20">
        <v>2048</v>
      </c>
      <c r="C263" s="19">
        <v>41281</v>
      </c>
      <c r="D263" s="20">
        <v>23640</v>
      </c>
      <c r="E263" s="19">
        <v>41281</v>
      </c>
      <c r="F263" s="20">
        <v>3025</v>
      </c>
      <c r="G263" s="20"/>
      <c r="H263" s="19">
        <v>41281</v>
      </c>
      <c r="I263" s="15">
        <f t="shared" si="16"/>
        <v>2.5377942998760843</v>
      </c>
      <c r="J263" s="15">
        <f t="shared" si="17"/>
        <v>3.0901960784313727</v>
      </c>
      <c r="K263" s="15">
        <f t="shared" si="18"/>
        <v>0.63818565400843885</v>
      </c>
      <c r="L263" s="15">
        <f t="shared" si="19"/>
        <v>0.65236866730369303</v>
      </c>
      <c r="N263" s="19">
        <v>41281</v>
      </c>
      <c r="O263" s="22">
        <v>898.69</v>
      </c>
    </row>
    <row r="264" spans="1:15">
      <c r="A264" s="19">
        <v>41288</v>
      </c>
      <c r="B264" s="20">
        <v>2140</v>
      </c>
      <c r="C264" s="19">
        <v>41288</v>
      </c>
      <c r="D264" s="20">
        <v>23430</v>
      </c>
      <c r="E264" s="19">
        <v>41288</v>
      </c>
      <c r="F264" s="20">
        <v>3005</v>
      </c>
      <c r="G264" s="20"/>
      <c r="H264" s="19">
        <v>41288</v>
      </c>
      <c r="I264" s="15">
        <f t="shared" si="16"/>
        <v>2.65179677819083</v>
      </c>
      <c r="J264" s="15">
        <f t="shared" si="17"/>
        <v>3.0627450980392159</v>
      </c>
      <c r="K264" s="15">
        <f t="shared" si="18"/>
        <v>0.63396624472573837</v>
      </c>
      <c r="L264" s="15">
        <f t="shared" si="19"/>
        <v>0.66162402844949642</v>
      </c>
      <c r="N264" s="19">
        <v>41288</v>
      </c>
      <c r="O264" s="22">
        <v>911.44</v>
      </c>
    </row>
    <row r="265" spans="1:15">
      <c r="A265" s="19">
        <v>41295</v>
      </c>
      <c r="B265" s="20">
        <v>2187</v>
      </c>
      <c r="C265" s="19">
        <v>41295</v>
      </c>
      <c r="D265" s="20">
        <v>23210</v>
      </c>
      <c r="E265" s="19">
        <v>41295</v>
      </c>
      <c r="F265" s="20">
        <v>3080</v>
      </c>
      <c r="G265" s="20"/>
      <c r="H265" s="19">
        <v>41295</v>
      </c>
      <c r="I265" s="15">
        <f t="shared" si="16"/>
        <v>2.7100371747211898</v>
      </c>
      <c r="J265" s="15">
        <f t="shared" si="17"/>
        <v>3.033986928104575</v>
      </c>
      <c r="K265" s="15">
        <f t="shared" si="18"/>
        <v>0.64978902953586493</v>
      </c>
      <c r="L265" s="15">
        <f t="shared" si="19"/>
        <v>0.66572542378077404</v>
      </c>
      <c r="N265" s="19">
        <v>41295</v>
      </c>
      <c r="O265" s="22">
        <v>917.09</v>
      </c>
    </row>
    <row r="266" spans="1:15">
      <c r="A266" s="19">
        <v>41302</v>
      </c>
      <c r="B266" s="20">
        <v>2283</v>
      </c>
      <c r="C266" s="19">
        <v>41302</v>
      </c>
      <c r="D266" s="20">
        <v>24850</v>
      </c>
      <c r="E266" s="19">
        <v>41302</v>
      </c>
      <c r="F266" s="20">
        <v>3175</v>
      </c>
      <c r="G266" s="20"/>
      <c r="H266" s="19">
        <v>41302</v>
      </c>
      <c r="I266" s="15">
        <f t="shared" si="16"/>
        <v>2.8289962825278812</v>
      </c>
      <c r="J266" s="15">
        <f t="shared" si="17"/>
        <v>3.2483660130718954</v>
      </c>
      <c r="K266" s="15">
        <f t="shared" si="18"/>
        <v>0.66983122362869196</v>
      </c>
      <c r="L266" s="15">
        <f t="shared" si="19"/>
        <v>0.68427970071306699</v>
      </c>
      <c r="N266" s="19">
        <v>41302</v>
      </c>
      <c r="O266" s="22">
        <v>942.65</v>
      </c>
    </row>
    <row r="267" spans="1:15">
      <c r="A267" s="19">
        <v>41309</v>
      </c>
      <c r="B267" s="20">
        <v>2400</v>
      </c>
      <c r="C267" s="19">
        <v>41309</v>
      </c>
      <c r="D267" s="20">
        <v>24070</v>
      </c>
      <c r="E267" s="19">
        <v>41309</v>
      </c>
      <c r="F267" s="20">
        <v>3195</v>
      </c>
      <c r="G267" s="20"/>
      <c r="H267" s="19">
        <v>41309</v>
      </c>
      <c r="I267" s="15">
        <f t="shared" si="16"/>
        <v>2.9739776951672861</v>
      </c>
      <c r="J267" s="15">
        <f t="shared" si="17"/>
        <v>3.1464052287581699</v>
      </c>
      <c r="K267" s="15">
        <f t="shared" si="18"/>
        <v>0.67405063291139244</v>
      </c>
      <c r="L267" s="15">
        <f t="shared" si="19"/>
        <v>0.6949505876811698</v>
      </c>
      <c r="N267" s="19">
        <v>41309</v>
      </c>
      <c r="O267" s="22">
        <v>957.35</v>
      </c>
    </row>
    <row r="268" spans="1:15">
      <c r="A268" s="19">
        <v>41316</v>
      </c>
      <c r="B268" s="20">
        <v>2266</v>
      </c>
      <c r="C268" s="19">
        <v>41316</v>
      </c>
      <c r="D268" s="20">
        <v>24860</v>
      </c>
      <c r="E268" s="19">
        <v>41316</v>
      </c>
      <c r="F268" s="20">
        <v>3185</v>
      </c>
      <c r="G268" s="20"/>
      <c r="H268" s="19">
        <v>41316</v>
      </c>
      <c r="I268" s="15">
        <f t="shared" si="16"/>
        <v>2.8079306071871128</v>
      </c>
      <c r="J268" s="15">
        <f t="shared" si="17"/>
        <v>3.2496732026143791</v>
      </c>
      <c r="K268" s="15">
        <f t="shared" si="18"/>
        <v>0.67194092827004215</v>
      </c>
      <c r="L268" s="15">
        <f t="shared" si="19"/>
        <v>0.68410548215032241</v>
      </c>
      <c r="N268" s="19">
        <v>41316</v>
      </c>
      <c r="O268" s="22">
        <v>942.41</v>
      </c>
    </row>
    <row r="269" spans="1:15">
      <c r="A269" s="19">
        <v>41323</v>
      </c>
      <c r="B269" s="20">
        <v>2362</v>
      </c>
      <c r="C269" s="19">
        <v>41323</v>
      </c>
      <c r="D269" s="20">
        <v>25170</v>
      </c>
      <c r="E269" s="19">
        <v>41323</v>
      </c>
      <c r="F269" s="20">
        <v>3265</v>
      </c>
      <c r="G269" s="20"/>
      <c r="H269" s="19">
        <v>41323</v>
      </c>
      <c r="I269" s="15">
        <f t="shared" si="16"/>
        <v>2.9268897149938042</v>
      </c>
      <c r="J269" s="15">
        <f t="shared" si="17"/>
        <v>3.2901960784313724</v>
      </c>
      <c r="K269" s="15">
        <f t="shared" si="18"/>
        <v>0.68881856540084385</v>
      </c>
      <c r="L269" s="15">
        <f t="shared" si="19"/>
        <v>0.69940042013793646</v>
      </c>
      <c r="N269" s="19">
        <v>41323</v>
      </c>
      <c r="O269" s="22">
        <v>963.48</v>
      </c>
    </row>
    <row r="270" spans="1:15">
      <c r="A270" s="19">
        <v>41330</v>
      </c>
      <c r="B270" s="20">
        <v>2406</v>
      </c>
      <c r="C270" s="19">
        <v>41330</v>
      </c>
      <c r="D270" s="20">
        <v>25380</v>
      </c>
      <c r="E270" s="19">
        <v>41330</v>
      </c>
      <c r="F270" s="20">
        <v>3390</v>
      </c>
      <c r="G270" s="20"/>
      <c r="H270" s="19">
        <v>41330</v>
      </c>
      <c r="I270" s="15">
        <f t="shared" si="16"/>
        <v>2.9814126394052045</v>
      </c>
      <c r="J270" s="15">
        <f t="shared" si="17"/>
        <v>3.3176470588235296</v>
      </c>
      <c r="K270" s="15">
        <f t="shared" si="18"/>
        <v>0.71518987341772156</v>
      </c>
      <c r="L270" s="15">
        <f t="shared" si="19"/>
        <v>0.71453565777636796</v>
      </c>
      <c r="N270" s="19">
        <v>41330</v>
      </c>
      <c r="O270" s="22">
        <v>984.33</v>
      </c>
    </row>
    <row r="271" spans="1:15">
      <c r="A271" s="19">
        <v>41337</v>
      </c>
      <c r="B271" s="20">
        <v>2699</v>
      </c>
      <c r="C271" s="19">
        <v>41337</v>
      </c>
      <c r="D271" s="20">
        <v>31500</v>
      </c>
      <c r="E271" s="19">
        <v>41337</v>
      </c>
      <c r="F271" s="20">
        <v>4080</v>
      </c>
      <c r="G271" s="20"/>
      <c r="H271" s="19">
        <v>41337</v>
      </c>
      <c r="I271" s="15">
        <f t="shared" si="16"/>
        <v>3.3444857496902105</v>
      </c>
      <c r="J271" s="15">
        <f t="shared" si="17"/>
        <v>4.117647058823529</v>
      </c>
      <c r="K271" s="15">
        <f t="shared" si="18"/>
        <v>0.86075949367088611</v>
      </c>
      <c r="L271" s="15">
        <f t="shared" si="19"/>
        <v>0.74079184700332557</v>
      </c>
      <c r="N271" s="19">
        <v>41337</v>
      </c>
      <c r="O271" s="23">
        <v>1020.5</v>
      </c>
    </row>
    <row r="272" spans="1:15">
      <c r="A272" s="19">
        <v>41344</v>
      </c>
      <c r="B272" s="20">
        <v>2775</v>
      </c>
      <c r="C272" s="19">
        <v>41344</v>
      </c>
      <c r="D272" s="20">
        <v>30400</v>
      </c>
      <c r="E272" s="19">
        <v>41344</v>
      </c>
      <c r="F272" s="20">
        <v>4100</v>
      </c>
      <c r="G272" s="20"/>
      <c r="H272" s="19">
        <v>41344</v>
      </c>
      <c r="I272" s="15">
        <f t="shared" si="16"/>
        <v>3.4386617100371746</v>
      </c>
      <c r="J272" s="15">
        <f t="shared" si="17"/>
        <v>3.9738562091503269</v>
      </c>
      <c r="K272" s="15">
        <f t="shared" si="18"/>
        <v>0.86497890295358648</v>
      </c>
      <c r="L272" s="15">
        <f t="shared" si="19"/>
        <v>0.76340396462621007</v>
      </c>
      <c r="N272" s="19">
        <v>41344</v>
      </c>
      <c r="O272" s="23">
        <v>1051.6500000000001</v>
      </c>
    </row>
    <row r="273" spans="1:15">
      <c r="C273" s="21"/>
      <c r="D273" s="21"/>
      <c r="E273" s="21"/>
      <c r="F273" s="21"/>
      <c r="G273" s="21"/>
      <c r="H273" s="21"/>
      <c r="I273" s="21"/>
      <c r="J273" s="15"/>
      <c r="K273" s="15"/>
      <c r="L273" s="15"/>
      <c r="N273" s="12"/>
      <c r="O273" s="14"/>
    </row>
    <row r="274" spans="1:15" ht="12.75">
      <c r="A274" s="2"/>
      <c r="E274" s="2"/>
      <c r="J274" s="2"/>
    </row>
    <row r="300" spans="5:5" ht="12.75">
      <c r="E300" s="2"/>
    </row>
  </sheetData>
  <sortState ref="E232:F272">
    <sortCondition ref="E232"/>
  </sortState>
  <phoneticPr fontId="4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3-26</vt:lpstr>
      <vt:lpstr>3-27,3-28</vt:lpstr>
      <vt:lpstr>3-30</vt:lpstr>
      <vt:lpstr>3-31,3-32</vt:lpstr>
      <vt:lpstr>3-34</vt:lpstr>
      <vt:lpstr>3-35,3-36</vt:lpstr>
      <vt:lpstr>3-29,3-33,3-37,3-38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</dc:creator>
  <cp:lastModifiedBy>Shinichi</cp:lastModifiedBy>
  <dcterms:created xsi:type="dcterms:W3CDTF">2012-02-29T19:37:40Z</dcterms:created>
  <dcterms:modified xsi:type="dcterms:W3CDTF">2013-04-15T04:25:44Z</dcterms:modified>
</cp:coreProperties>
</file>